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onnections.xml" ContentType="application/vnd.openxmlformats-officedocument.spreadsheetml.connection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929"/>
  <workbookPr defaultThemeVersion="124226"/>
  <bookViews>
    <workbookView xWindow="65416" yWindow="65416" windowWidth="29040" windowHeight="15840" tabRatio="756" activeTab="0"/>
  </bookViews>
  <sheets>
    <sheet name="Index" sheetId="1" r:id="rId1"/>
    <sheet name="Activity Deemed Value 09-14 " sheetId="20" r:id="rId2"/>
    <sheet name="Activity Deemed Value 15-16" sheetId="29" r:id="rId3"/>
    <sheet name="Classification of Regions" sheetId="21" r:id="rId4"/>
    <sheet name="Targets and Achievements 09-14" sheetId="5" r:id="rId5"/>
    <sheet name="Targets and Achievements 15-20" sheetId="28" r:id="rId6"/>
    <sheet name="Stage 1 by Activity " sheetId="13" r:id="rId7"/>
    <sheet name="Stage 2 by Activity" sheetId="23" r:id="rId8"/>
    <sheet name="Stage 3 by Activity" sheetId="30" r:id="rId9"/>
    <sheet name="Stage 4 by Activity" sheetId="38" r:id="rId10"/>
    <sheet name="Stage 1 Activity &amp; Region" sheetId="15" r:id="rId11"/>
    <sheet name="Stage 2 Activity &amp; Region" sheetId="24" r:id="rId12"/>
    <sheet name="Stage 3 Activity &amp; Region" sheetId="31" r:id="rId13"/>
    <sheet name="Stage 4 Activity &amp; Region" sheetId="39" r:id="rId14"/>
    <sheet name="Stage 1 Activities &amp; Group" sheetId="9" r:id="rId15"/>
    <sheet name="Stage 2 Activities &amp; Group" sheetId="25" r:id="rId16"/>
    <sheet name="Stage 3 Activities &amp; Group" sheetId="32" r:id="rId17"/>
    <sheet name="Stage 4 Activities &amp; Group" sheetId="40" r:id="rId18"/>
    <sheet name="Stage 1 Activities &amp; Tenure" sheetId="14" r:id="rId19"/>
    <sheet name="Stage 2 Activities &amp; Tenure" sheetId="26" r:id="rId20"/>
    <sheet name="Stage 3 Activities &amp; Tenure" sheetId="33" r:id="rId21"/>
    <sheet name="Stage 4 Activities &amp; Tenure" sheetId="41" r:id="rId22"/>
    <sheet name="Priority Activities by Tenure" sheetId="27" r:id="rId23"/>
    <sheet name="Audits &amp; Region" sheetId="16" r:id="rId24"/>
    <sheet name="Audits &amp; Tenure" sheetId="17" r:id="rId25"/>
    <sheet name="BHH 09-14" sheetId="18" r:id="rId26"/>
    <sheet name="Benefitting Premises 15-17" sheetId="35" r:id="rId27"/>
    <sheet name="Benefitting Premises 18-20" sheetId="42" r:id="rId28"/>
    <sheet name="Commercial Activities" sheetId="36" r:id="rId29"/>
    <sheet name="Top 10 Postcodes 09-14" sheetId="12" r:id="rId30"/>
    <sheet name="Top 10 Postcodes 15-17" sheetId="34" r:id="rId31"/>
    <sheet name="Top 10 Postcodes 18-20" sheetId="44" r:id="rId32"/>
    <sheet name="Postcodes" sheetId="22" r:id="rId33"/>
  </sheets>
  <definedNames>
    <definedName name="_xlnm.Print_Area" localSheetId="14">'Stage 1 Activities &amp; Group'!$A$1:$V$24</definedName>
    <definedName name="_xlnm.Print_Area" localSheetId="15">'Stage 2 Activities &amp; Group'!$A$1:$V$24</definedName>
    <definedName name="_xlnm.Print_Area" localSheetId="29">'Top 10 Postcodes 09-14'!$A$1:$T$59</definedName>
  </definedNames>
  <calcPr calcId="191029"/>
  <extLst/>
</workbook>
</file>

<file path=xl/connections.xml><?xml version="1.0" encoding="utf-8"?>
<connections xmlns="http://schemas.openxmlformats.org/spreadsheetml/2006/main">
  <connection xmlns:xr16="http://schemas.microsoft.com/office/spreadsheetml/2017/revision16" xmlns="http://schemas.openxmlformats.org/spreadsheetml/2006/main" id="1" xr16:uid="{00000000-0015-0000-FFFF-FFFF00000000}" name="Connection" type="1" refreshedVersion="4">
    <dbPr connection="DSN=REES Prod;Description=REES Prod Database;UID=hobarc01;APP=Microsoft Office 2003;WSID=DTF012701053;DATABASE=ESCOSA_REES_PROD;Trusted_Connection=Yes" command="exec dbo.spReturnActualsTarget null"/>
  </connection>
</connections>
</file>

<file path=xl/sharedStrings.xml><?xml version="1.0" encoding="utf-8"?>
<sst xmlns="http://schemas.openxmlformats.org/spreadsheetml/2006/main" count="37885" uniqueCount="1211">
  <si>
    <t>INDEX:  STATISTICAL APPENDIX -  TIME SERIES DATA</t>
  </si>
  <si>
    <t>Activity Deemed Values</t>
  </si>
  <si>
    <t>tCO2-e</t>
  </si>
  <si>
    <t>Showerhead Replacement</t>
  </si>
  <si>
    <t xml:space="preserve">Activity </t>
  </si>
  <si>
    <t xml:space="preserve">Exchanged </t>
  </si>
  <si>
    <t xml:space="preserve">Installed </t>
  </si>
  <si>
    <t>Ceiling Insulation Installation</t>
  </si>
  <si>
    <t xml:space="preserve">Installation of ceiling insulation (per m2) </t>
  </si>
  <si>
    <t>Activity</t>
  </si>
  <si>
    <t xml:space="preserve">Primary refrigerator or freezer </t>
  </si>
  <si>
    <t>Secondary refrigerator or freezer</t>
  </si>
  <si>
    <t>Evaporative Air conditioner</t>
  </si>
  <si>
    <t xml:space="preserve">Replacing large ducted reverse cycle air conditioner </t>
  </si>
  <si>
    <t>Replacing small ducted reverse cycle air conditioner</t>
  </si>
  <si>
    <t>Draught Proofing</t>
  </si>
  <si>
    <t>Window (per linear metre of product)</t>
  </si>
  <si>
    <t xml:space="preserve">Chimney (per chimney) </t>
  </si>
  <si>
    <t xml:space="preserve">Exhaust fan (per fan) </t>
  </si>
  <si>
    <t>Non-Reflector Lamps</t>
  </si>
  <si>
    <t>Installed CFL wattage</t>
  </si>
  <si>
    <t xml:space="preserve">6 to 14 </t>
  </si>
  <si>
    <t>15 to 22</t>
  </si>
  <si>
    <t>23 or more</t>
  </si>
  <si>
    <t>9 to 23</t>
  </si>
  <si>
    <t>23 to 35</t>
  </si>
  <si>
    <t>35 or more</t>
  </si>
  <si>
    <t>Efficient System</t>
  </si>
  <si>
    <t>6 star reverse cycle air conditioner</t>
  </si>
  <si>
    <t>7 star reverse cycle air conditioner</t>
  </si>
  <si>
    <t>8 star reverse cycle air conditioner</t>
  </si>
  <si>
    <t>10 star reverse cycle air conditioner</t>
  </si>
  <si>
    <t>4 star gas room heater</t>
  </si>
  <si>
    <t>5 star gas room heater</t>
  </si>
  <si>
    <t>6 star gas room heater</t>
  </si>
  <si>
    <t>9 star reverse cycle air conditioner</t>
  </si>
  <si>
    <t>Heating and Cooling System Install</t>
  </si>
  <si>
    <t>Install a 5 star gas room heater</t>
  </si>
  <si>
    <t>Install a 6 star gas room heater</t>
  </si>
  <si>
    <t>Install a 5 star reverse cycle air conditioner</t>
  </si>
  <si>
    <t>Install a 6 star reverse cycle air conditioner</t>
  </si>
  <si>
    <t>Install a 7 star reverse cycle air conditioner</t>
  </si>
  <si>
    <t>Install a 8 star reverse cycle air conditioner</t>
  </si>
  <si>
    <t>Install a 9 star reverse cycle air conditioner</t>
  </si>
  <si>
    <t>Install a 10 star reverse cycle air conditioner</t>
  </si>
  <si>
    <t>Water Heater Activities</t>
  </si>
  <si>
    <t>Existing Water Heater Type</t>
  </si>
  <si>
    <t>Type 2</t>
  </si>
  <si>
    <t>Type 4</t>
  </si>
  <si>
    <t>Type 5</t>
  </si>
  <si>
    <t>Replace a water heater in a Remote area</t>
  </si>
  <si>
    <t>Any</t>
  </si>
  <si>
    <t>5 star reverse cycle air conditioner</t>
  </si>
  <si>
    <t>Ductwork</t>
  </si>
  <si>
    <t>Small ducted reverse cycle air conditioner</t>
  </si>
  <si>
    <t xml:space="preserve">Gas central heater </t>
  </si>
  <si>
    <t xml:space="preserve">Large ducted reverse cycle air conditioner </t>
  </si>
  <si>
    <t>Retiring Refrigerators and Freezers</t>
  </si>
  <si>
    <t>Lighting</t>
  </si>
  <si>
    <t>CFL Life 6000 to 9999 rated hours</t>
  </si>
  <si>
    <t>CFL Life 10000 or more rated hours</t>
  </si>
  <si>
    <t>Reflector Lamps</t>
  </si>
  <si>
    <t>Heating and Cooling System - Replacement</t>
  </si>
  <si>
    <t>Exisiting System - Reverse cycle air conditioner (room)</t>
  </si>
  <si>
    <t>Back to Index</t>
  </si>
  <si>
    <t>Retailer</t>
  </si>
  <si>
    <t>Target</t>
  </si>
  <si>
    <t>Difference</t>
  </si>
  <si>
    <t>Priority Group</t>
  </si>
  <si>
    <t>Audits</t>
  </si>
  <si>
    <t>Powerdirect</t>
  </si>
  <si>
    <t>Red Energy</t>
  </si>
  <si>
    <t>Type 3</t>
  </si>
  <si>
    <t>Total</t>
  </si>
  <si>
    <t>Replacement of an existing water heater (must be operational, in service, and under 5 yrs old)</t>
  </si>
  <si>
    <t>-</t>
  </si>
  <si>
    <t>Type 1 or 2</t>
  </si>
  <si>
    <t>Type 3, 4 or 5</t>
  </si>
  <si>
    <t>Ceiling Insulation</t>
  </si>
  <si>
    <t>Ductwk Lg RvCy AirCn</t>
  </si>
  <si>
    <t>Ductwk Sm RvCy AirCn</t>
  </si>
  <si>
    <t>Retire FridgeFreezer</t>
  </si>
  <si>
    <t>Retire 2ndy FrdgFrzr</t>
  </si>
  <si>
    <t>Shower Heads</t>
  </si>
  <si>
    <t>Shower Head Exchange</t>
  </si>
  <si>
    <t>Shower Head Install</t>
  </si>
  <si>
    <t>Water Heaters</t>
  </si>
  <si>
    <t>WH Other Inst T5 SA</t>
  </si>
  <si>
    <t>WH Rep RemoteArea:T4</t>
  </si>
  <si>
    <t>WH Rep RemoteArea:T5</t>
  </si>
  <si>
    <t>WH Rp MPJ08 T1/2:T3</t>
  </si>
  <si>
    <t>WH Rp MPJ08 T1/2:T4</t>
  </si>
  <si>
    <t>WH Rp MPJ08 T1/2:T5</t>
  </si>
  <si>
    <t>WH Rp OIU5 T1/2:T4</t>
  </si>
  <si>
    <t>WH Rp RgJ08 T1/2:T3</t>
  </si>
  <si>
    <t>WH Rp RgJ08 T1/2:T4</t>
  </si>
  <si>
    <t>WH Rp RgJ08 T1/2:T5</t>
  </si>
  <si>
    <t>CFL 10+K NonRf 23+W</t>
  </si>
  <si>
    <t>CFL 10+K NonRf 6-14W</t>
  </si>
  <si>
    <t>CFL 10+K NonRf15-22W</t>
  </si>
  <si>
    <t>Grand Total</t>
  </si>
  <si>
    <t>WH Rp OIU5 T1/2:T3</t>
  </si>
  <si>
    <t>WH Rp OIU5 T1/2:T5</t>
  </si>
  <si>
    <t>CFL 6-9K NonRf 23+W</t>
  </si>
  <si>
    <t>CFL 6-9K NonRf15-22W</t>
  </si>
  <si>
    <t>Non-Priority Group</t>
  </si>
  <si>
    <t>Owner Occupied</t>
  </si>
  <si>
    <t>Private Rental</t>
  </si>
  <si>
    <t>Public Rental</t>
  </si>
  <si>
    <t>5023</t>
  </si>
  <si>
    <t>5024</t>
  </si>
  <si>
    <t>5037</t>
  </si>
  <si>
    <t>5043</t>
  </si>
  <si>
    <t>5070</t>
  </si>
  <si>
    <t>5072</t>
  </si>
  <si>
    <t>5073</t>
  </si>
  <si>
    <t>5108</t>
  </si>
  <si>
    <t>5112</t>
  </si>
  <si>
    <t>5162</t>
  </si>
  <si>
    <t>Deemed Value</t>
  </si>
  <si>
    <t>Unit of Measure</t>
  </si>
  <si>
    <t>Area (m2)</t>
  </si>
  <si>
    <t>Qty (units)</t>
  </si>
  <si>
    <t>tCo2-e
 Percentage</t>
  </si>
  <si>
    <t>No of
Activities</t>
  </si>
  <si>
    <t>Metro/Adelaide</t>
  </si>
  <si>
    <t>Regional</t>
  </si>
  <si>
    <t>Remote</t>
  </si>
  <si>
    <t>5008</t>
  </si>
  <si>
    <t>5014</t>
  </si>
  <si>
    <t>5022</t>
  </si>
  <si>
    <t>5092</t>
  </si>
  <si>
    <t>5098</t>
  </si>
  <si>
    <t>5107</t>
  </si>
  <si>
    <t>5109</t>
  </si>
  <si>
    <t>5113</t>
  </si>
  <si>
    <t>5114</t>
  </si>
  <si>
    <t>5118</t>
  </si>
  <si>
    <t>5158</t>
  </si>
  <si>
    <t>5159</t>
  </si>
  <si>
    <t>5163</t>
  </si>
  <si>
    <t>5253</t>
  </si>
  <si>
    <t>5290</t>
  </si>
  <si>
    <t>5540</t>
  </si>
  <si>
    <t>5606</t>
  </si>
  <si>
    <t>5700</t>
  </si>
  <si>
    <t>In-home</t>
  </si>
  <si>
    <t>Phone</t>
  </si>
  <si>
    <t>Number of Audits</t>
  </si>
  <si>
    <t xml:space="preserve">Percentage </t>
  </si>
  <si>
    <t xml:space="preserve">Owner Occupied </t>
  </si>
  <si>
    <t>Energy Efficiency Activities</t>
  </si>
  <si>
    <t>Stage One (Combined 2009-2011)</t>
  </si>
  <si>
    <t>Percentage</t>
  </si>
  <si>
    <t>Actual</t>
  </si>
  <si>
    <t>AGL (Electricity)</t>
  </si>
  <si>
    <t>AGL (Gas)</t>
  </si>
  <si>
    <t>Origin (Elec)</t>
  </si>
  <si>
    <t>Origin (Gas)</t>
  </si>
  <si>
    <t>Lumo</t>
  </si>
  <si>
    <t>5086</t>
  </si>
  <si>
    <t>Replace a water heater in a Regional area that serves a premises last purchased before 1 July 2008</t>
  </si>
  <si>
    <t>Install or replace ater heater in a Class 2 building (multi-storey apartment building as defined in the Building Code of Australia), anywhere in South Australia</t>
  </si>
  <si>
    <t>Any or None</t>
  </si>
  <si>
    <t>For any other circumstances not covered by the above, install a Type 5 water heater anywhere in South Australia</t>
  </si>
  <si>
    <t>9  star reverse cycle air conditioner</t>
  </si>
  <si>
    <t>Small System</t>
  </si>
  <si>
    <t>Large System</t>
  </si>
  <si>
    <t>Door (per door regardles of the number of products)</t>
  </si>
  <si>
    <t>Note:</t>
  </si>
  <si>
    <t xml:space="preserve">A small reverse cycle air conditioner (room)is 4KW or less cooling output </t>
  </si>
  <si>
    <t>A small gas room heater is 6.5kW or less heating output or 30 MJ/hr or less</t>
  </si>
  <si>
    <t>A Small Electric storage heater is 1.8 kW or less heating input</t>
  </si>
  <si>
    <t>A large reverse cycle air conditioner (room) is more than 4 kW cooling output</t>
  </si>
  <si>
    <t>A large gas room heater is more than 6.5 kW heating output or more than 30 MJ/hr input</t>
  </si>
  <si>
    <t>A large electric storage heater is more than 1.8 kW heating input</t>
  </si>
  <si>
    <t>6 star</t>
  </si>
  <si>
    <t>Heating</t>
  </si>
  <si>
    <t>Cooling</t>
  </si>
  <si>
    <t>7 star</t>
  </si>
  <si>
    <t>8 star</t>
  </si>
  <si>
    <t>9 star</t>
  </si>
  <si>
    <t>10 star</t>
  </si>
  <si>
    <t>≥ 3.5</t>
  </si>
  <si>
    <t>≥3.5</t>
  </si>
  <si>
    <t>≥ 3.8</t>
  </si>
  <si>
    <t>≥ 4.1</t>
  </si>
  <si>
    <t>≥ 4.4</t>
  </si>
  <si>
    <t>≥ 4.7</t>
  </si>
  <si>
    <t>≥ 5.0</t>
  </si>
  <si>
    <t>The star rating for a reverse cycle air condition must be applicable to both heating</t>
  </si>
  <si>
    <t xml:space="preserve">and cooling components. Where ratings differ, the lower of the two is taken to be </t>
  </si>
  <si>
    <t>the star ratings</t>
  </si>
  <si>
    <t>Postcode</t>
  </si>
  <si>
    <t>Area</t>
  </si>
  <si>
    <t>0872</t>
  </si>
  <si>
    <t>5000-5202</t>
  </si>
  <si>
    <t>Metro/near Adelaide</t>
  </si>
  <si>
    <t>5203-5204</t>
  </si>
  <si>
    <t>5210-5214</t>
  </si>
  <si>
    <t>5231-5236</t>
  </si>
  <si>
    <t>5237-5238</t>
  </si>
  <si>
    <t>5240-5252</t>
  </si>
  <si>
    <t>5253-5263</t>
  </si>
  <si>
    <t>5264-5270</t>
  </si>
  <si>
    <t>5272-5276</t>
  </si>
  <si>
    <t>5277-5291</t>
  </si>
  <si>
    <t>5301-5320</t>
  </si>
  <si>
    <t>5321-5346</t>
  </si>
  <si>
    <t>5350-5352</t>
  </si>
  <si>
    <t>5353-5354</t>
  </si>
  <si>
    <t>5356-5357</t>
  </si>
  <si>
    <t>5360-5372</t>
  </si>
  <si>
    <t>5373-5374</t>
  </si>
  <si>
    <t>5401-5416</t>
  </si>
  <si>
    <t>5417-5440</t>
  </si>
  <si>
    <t>5451-5453</t>
  </si>
  <si>
    <t>5455-5464</t>
  </si>
  <si>
    <t>5470-5493</t>
  </si>
  <si>
    <t>5495-5573</t>
  </si>
  <si>
    <t>5575-5583</t>
  </si>
  <si>
    <t>5601-5605</t>
  </si>
  <si>
    <t>5608-5609</t>
  </si>
  <si>
    <t>5630-5690</t>
  </si>
  <si>
    <t>5700-5710</t>
  </si>
  <si>
    <t>5720-5734</t>
  </si>
  <si>
    <t>5800-5950</t>
  </si>
  <si>
    <t>5220-5223</t>
  </si>
  <si>
    <t>Benefitting Households by Nature of Tenure</t>
  </si>
  <si>
    <t>Benefitting Households by Priority Group</t>
  </si>
  <si>
    <t>Benefitting Households by Region</t>
  </si>
  <si>
    <t>5096</t>
  </si>
  <si>
    <t>Classification of Regions</t>
  </si>
  <si>
    <t>Targets and Achievements</t>
  </si>
  <si>
    <t>Benefitting Households</t>
  </si>
  <si>
    <t>Rank</t>
  </si>
  <si>
    <t>Number of Activities</t>
  </si>
  <si>
    <t xml:space="preserve">Stage One </t>
  </si>
  <si>
    <t>Number of Premises</t>
  </si>
  <si>
    <t xml:space="preserve">Note: Stage One totals and Number of Unique Households result in different values than each individual year. </t>
  </si>
  <si>
    <t xml:space="preserve"> Greenhouse Gas Reduction Targets</t>
  </si>
  <si>
    <t>Difference %</t>
  </si>
  <si>
    <t>Credits Applied</t>
  </si>
  <si>
    <t xml:space="preserve"> Energy Audit Targets</t>
  </si>
  <si>
    <t>Priority Group Greenhouse Gas Reduction Targets</t>
  </si>
  <si>
    <t>Paralowie, Salisbury, Salisbury Downs, Salisbury North</t>
  </si>
  <si>
    <t>Morphett Vale, Woodcroft</t>
  </si>
  <si>
    <t>Elizabeth, Elizabeth East, Elizabeth Grove, Elizabeth South, Elizabeth Vale, Hillbank</t>
  </si>
  <si>
    <t xml:space="preserve">Andrews Farm, Blakeview, Craigmore, Gould Creek, Humbug Scrub, One Tree Hill, Sampson Flat, Smithfield, Smithfield Plains, Smithfield West, Uleybury, Yattalunga </t>
  </si>
  <si>
    <t>Brahma Lodge, Salisbury East, Salisbury Heights, Salisbury Park, Salisbury Plains</t>
  </si>
  <si>
    <t>Number of Unique Houses visited per Year</t>
  </si>
  <si>
    <t>Note 2: These numbers are based on DPID addresses and does not take into account addresses which may have a number of households at one DPID (for example retirement homes).</t>
  </si>
  <si>
    <t>Albert Park, Alberton, Cheltenham, Hendon, Queenstown, Royal Park</t>
  </si>
  <si>
    <t>Grange, Henley Beach, Kirkcaldy, Tennyson</t>
  </si>
  <si>
    <t>Findon, Seaton, Seaton North</t>
  </si>
  <si>
    <t>Fulham, Fulham Gardens, West Beach</t>
  </si>
  <si>
    <t>Glandore, Kurralta Park, Netley, North Plympton</t>
  </si>
  <si>
    <t>Ascot Park, Marion, Mitchell Park, Morphetville, Park Holme</t>
  </si>
  <si>
    <t>Felixstow, Firle, Glynde, Joslin, Marden, Payneham, Payneham South, Royston Park</t>
  </si>
  <si>
    <t>Gilles Plains, Greenacres, Hampsted Gardens, Hillcrest, Manningham, Oakden</t>
  </si>
  <si>
    <t>Hectorville, Rostrevor, Tranmere, Tranmere North</t>
  </si>
  <si>
    <t>Auldana, Magill, Magill North, Magill South, Rosslyn Park, Skye, Teringie, Woodforde</t>
  </si>
  <si>
    <t>Modbury, Modbury Heights, Modbury North</t>
  </si>
  <si>
    <t>Gulfview Heights, Para Hills, Para Hills West</t>
  </si>
  <si>
    <t>Ingle Farm, Walkley Heights</t>
  </si>
  <si>
    <t>Hallet Cove, O'Halloran Hill, Sheidow Park, Trott Park</t>
  </si>
  <si>
    <t>Hackham, Hackham West, Huntfield Heights, Onkaparinga Hills</t>
  </si>
  <si>
    <t>Aberfoyle Park, Chandlers Hill, Flagstaff Hill, Happy Valley</t>
  </si>
  <si>
    <t>Back Valley, Encounter Bay, Hay Borough, Hindmarsh Valley, Inman Valley, Lower Inman Valley, Mccracken, Mount Jagged, Victor Harbour, Waitpinga, Willow Creek, Yilki</t>
  </si>
  <si>
    <t>Mount Gambier</t>
  </si>
  <si>
    <t>Bungama, Coonamia, Lower Broughton, Napperby, Nelshaby, Pirie East, Port Davis, Port Pirie, Port Pirie South, Port Pirie West, Risdon Park, Risdon Park South, Solomontown, Telowie, Wamertown</t>
  </si>
  <si>
    <t>ARKAROOLA VILLAGE</t>
  </si>
  <si>
    <t>Croydon, Croydon Park, Devon Park, Dudley Park, Renown Park, Ridleyton, West Croydon</t>
  </si>
  <si>
    <t>Davoren Park, Davoren Park South,  Edinburgh North, Elizabeth Downs, Elizabeth Park, Elizabeth North, Elizabeth West</t>
  </si>
  <si>
    <t>Bibaringa, Buchfelde, Concordia, Gawler, Gawler Belt, Gawler East, Gawler River, Gawler South, Gawler West, Hewett, Kalbeeba, Reid, Wardbelt, Willaston</t>
  </si>
  <si>
    <t>Buckland</t>
  </si>
  <si>
    <t>Virginia</t>
  </si>
  <si>
    <t>Avoca Dell, Brinkley, Burdett, Chapman Bore, Ettrick, Gifford Hill, Greenbanks, Long Flat, Mobilong, Monteith, Murrawong, Murray Bridge, Northern Heights, Riverglades, Sunnyside, Swanport, Toora, White Sands, Willow Banks, Woods Point</t>
  </si>
  <si>
    <t>Allenby Gardens, Beverly, Kilkenny</t>
  </si>
  <si>
    <t>Angle Park, Ferryden Park, Regency Park</t>
  </si>
  <si>
    <t>Woodville, Woodville Park, Woodville South, Woodville West</t>
  </si>
  <si>
    <t>Athol Park, Mansfield Park, Woodville Gardens, Woodville North</t>
  </si>
  <si>
    <t>Gillman, Ottoway, Pennington, Rosewater, Rosewater East, Wingfield</t>
  </si>
  <si>
    <t>Birkenhead, Ethelton, Glabille, New Port, Port Adelaide</t>
  </si>
  <si>
    <t>Osborne, Taperoo</t>
  </si>
  <si>
    <t>North Haven, Outer Harbour</t>
  </si>
  <si>
    <t>Exeter, Semaphore, Semaphore Park, Sempahore South</t>
  </si>
  <si>
    <t>West Lakes Shores</t>
  </si>
  <si>
    <t>West Lakes</t>
  </si>
  <si>
    <t>Flinders Park, Kidman Park</t>
  </si>
  <si>
    <t>Mile End, Mile End South, Thebarton, Torrensville</t>
  </si>
  <si>
    <t>Brooklyn Park, Lockleys, Underdale</t>
  </si>
  <si>
    <t>Cowandilla, Hilton, Marleston, Richmond, West Richmond</t>
  </si>
  <si>
    <t>Clarence Park, Goodwood, Kings Park, Millswood, Wayville</t>
  </si>
  <si>
    <t>Ashford, Black Forest, Everard Park, Forestville, Keswick</t>
  </si>
  <si>
    <t>Camden Park, Plympton, Plympton Park, South Plymton</t>
  </si>
  <si>
    <t>Clarence Gardens, Edwardstown, Melrose Park</t>
  </si>
  <si>
    <t>Colonel Light Gardens, Cumberland Park, Daw Park, Panorama, Westbourne Park</t>
  </si>
  <si>
    <t>Bedford Park, Clovelly Park, Pasadena, St Marys</t>
  </si>
  <si>
    <t>Glengowrie, Somerton Park</t>
  </si>
  <si>
    <t>Glenelg, Glenelg East, Glenelg North, Glenelg South</t>
  </si>
  <si>
    <t>Oaklands Park, Warradale, Warradale North</t>
  </si>
  <si>
    <t>Darlington, Seacombe Gardens, Seacombe Heights, Sturt</t>
  </si>
  <si>
    <t>Bellevue Heights, Eden Hills</t>
  </si>
  <si>
    <t>Blackwood, Coromandel Valley, Craigburn Farm, Hawthorndene</t>
  </si>
  <si>
    <t>Belair, Glenalta</t>
  </si>
  <si>
    <t>Hyde Park, Malvern, Unley, Unley Park</t>
  </si>
  <si>
    <t>Brown Hill Creek, Clapham, Hawthorn, Kingswood, Lower Mitcham, Lynton, Mitcham, Netherby, Springfield, Torrens Park</t>
  </si>
  <si>
    <t>Eastwood, Frewville, Fullarton, Highgate, Parkside</t>
  </si>
  <si>
    <t>Glen Osmond, Glenunga, Mont Osmond, Myrtle Bank, St Georges, Urrbrae</t>
  </si>
  <si>
    <t>Dulwich, Glenside, Linden Park, Toorak Gardens, Tusmore</t>
  </si>
  <si>
    <t>Beaumont, Burnside, Erindale, Hazelwood Park, Stonyfell, Waterfall Gully, Wattle Park</t>
  </si>
  <si>
    <t>Beaulah Park, Kent Town, Norwood, Norwood South, Rose Park</t>
  </si>
  <si>
    <t>Heathpool, Kensington, Kensinton Gardens, Kensington Park, Leabrook, Marryatville, St Morris, Trinity Gardens</t>
  </si>
  <si>
    <t>College Park, Evandale, Hackney, Maylands, St Peters, Stepney</t>
  </si>
  <si>
    <t>Campbelltown, Newton</t>
  </si>
  <si>
    <t>Dernancourt, Paradise</t>
  </si>
  <si>
    <t>Athelstone, Castambul</t>
  </si>
  <si>
    <t>Collinswood, Gilberton, Medindie, Medindie Gardens, Vale Park, Walkerville</t>
  </si>
  <si>
    <t>Fitzroy, Ovingham, Prospect, Prospect East, Thorngate</t>
  </si>
  <si>
    <t>Broadview, Nailsworth, Sefton</t>
  </si>
  <si>
    <t>Balir Athol, Kilburn. Kilburn North</t>
  </si>
  <si>
    <t>Clearview, Enfield, Northfield, Northgate</t>
  </si>
  <si>
    <t>Klemzig, Windsore Gardens</t>
  </si>
  <si>
    <t>Holden Hill</t>
  </si>
  <si>
    <t>Highbury</t>
  </si>
  <si>
    <t>Hope Valley</t>
  </si>
  <si>
    <t>Banksia Park, Tea Tree Gully, Vista</t>
  </si>
  <si>
    <t>Para Vista, Valley View</t>
  </si>
  <si>
    <t>Cavan, Dry Creek, Geeps Cross</t>
  </si>
  <si>
    <t>Mawson Lakes, Pooraka</t>
  </si>
  <si>
    <t>Redwood Park, Ridgehaven, St Agnes</t>
  </si>
  <si>
    <t>Parafield, Salisbury South</t>
  </si>
  <si>
    <t>Boliver, Burton, Direk, Globe Derby Park, Waterloo Corner, St Kilda</t>
  </si>
  <si>
    <t>Edinburgh</t>
  </si>
  <si>
    <t>Kudla, Munno Para, Munno Para Downs, Munno Para West</t>
  </si>
  <si>
    <t>Evanston, Evanston Gardens, Evanston Park, Evanston South, Hillier</t>
  </si>
  <si>
    <t>Angle Vale</t>
  </si>
  <si>
    <t>Macdonald Park, Penfield, Penfield Gardens</t>
  </si>
  <si>
    <t>Golden Grove, Golden Grove Village, Greenwith</t>
  </si>
  <si>
    <t>Fairview Park, Surrey Downs, Yatala Vale</t>
  </si>
  <si>
    <t>Houghton, Lower Hermitage, Upper Hermitage</t>
  </si>
  <si>
    <t>Cherryville, Montacute</t>
  </si>
  <si>
    <t>Norton Summit</t>
  </si>
  <si>
    <t>Basket Range, Forst Range</t>
  </si>
  <si>
    <t>Greenhill</t>
  </si>
  <si>
    <t>Horsnell Gully, Summerton</t>
  </si>
  <si>
    <t>Uraidla</t>
  </si>
  <si>
    <t>Carey Gully</t>
  </si>
  <si>
    <t>Eagle on the Hill, Leadwood Gardens</t>
  </si>
  <si>
    <t>Piccadilly</t>
  </si>
  <si>
    <t>Cleland, Crafers, Crafers West, Mount Lofty, Stirling</t>
  </si>
  <si>
    <t>Biggs Flat, Bradbury, Chapel Hill, Echunga, Flaxley, Green Hills Range, Heathfield, Ironbank, Jupiter Creek, Longwood, Macclesfield, Mylor, Scott Creek</t>
  </si>
  <si>
    <t>Aldgate</t>
  </si>
  <si>
    <t>Bridgewater, Mount George</t>
  </si>
  <si>
    <t>Upper Sturt</t>
  </si>
  <si>
    <t>Ashbourne, Bull Creek, Cherry Gardens, Clarendon, Coromandel East, Dorest Vale, Kangarilla, Mcharg Creek</t>
  </si>
  <si>
    <t>Lonsdale</t>
  </si>
  <si>
    <t>Old Reynella, Reynella, Reynella East</t>
  </si>
  <si>
    <t>O'Sullivan Beach</t>
  </si>
  <si>
    <t>Port Noarlunga, Port Noarlunga South</t>
  </si>
  <si>
    <t>Noarlunga Centre, Noarlunga Downs, Old Noarlunga</t>
  </si>
  <si>
    <t>Moana, Seaford, Seaford Heights, Seaford Meadows, Seaford Rise</t>
  </si>
  <si>
    <t>Maslin Beach</t>
  </si>
  <si>
    <t>Blewitt Springs, Mclaren Flat, Mclaren Vale, Tatachilla</t>
  </si>
  <si>
    <t>Dingabledinga, Hope Forest, Kuitpo, Kuitpo Colony, Kyeema, Montarra, Pages Flat, The Range, Whites Valley, Willunga, Willunga Hill, Willunga South, Yundi</t>
  </si>
  <si>
    <t>Aldinga, Aldinga Beach, Port Willunga</t>
  </si>
  <si>
    <t>Sellicks Beach, Sellicks Hill</t>
  </si>
  <si>
    <t>Blackfellows Creek, Meadows, Paris Creek, Prospect Hill</t>
  </si>
  <si>
    <t>Hindmarsh Tiers, Myponga, Myponga Beach</t>
  </si>
  <si>
    <t>Bald Hills, Parawa, Torrens Vale, Tunkalilla, Wattle Flat, Yankalilla</t>
  </si>
  <si>
    <t>Cape Jervis, Carrickalinga, Deep Creek, Delamere, Hay Flat, Normanville, Rapid Bay, Second Valley, Silverton, Wirrina Cove</t>
  </si>
  <si>
    <t>Mount Compass, Mount Magnificent, Nangkita</t>
  </si>
  <si>
    <t>Port Elliott, Middleton</t>
  </si>
  <si>
    <t>Currency Creek, Goolwa, Goolwa Beach, Goolwa North, Goolwa South, Hingmarsh Island, Mosquito Hill, Mundoo Island</t>
  </si>
  <si>
    <t>Parndana</t>
  </si>
  <si>
    <t>American River, Ballast Head, Muston</t>
  </si>
  <si>
    <t>American Beach, Antechamber Bay, Baudin Beach, Cuttlefish Bay, Dudley East, Dudley West, Ironstone, Island Beach, Kangaroo Head, Pelican Lagoon, Penneshaw, Porky Flat, Sapphiretown, Willoughby, Willson River</t>
  </si>
  <si>
    <t>Bay of Shoals, Birchmore, Brownlowki, Cape Boarda, Cassini, Cyget River, D'Estrees Bay, De mole River, Duncan, Emu Bay, Flinders Chase, Gosse, Haines, Karatta, Kingscote, Kohinoor, Machillivray, Menzies, Middle River, Nepean Bay, Newland, North Cape, Seal Bay, Seddon, Stokes Bay, Stun'sail Boom, Vivonne Bay, Western River, Wisanger</t>
  </si>
  <si>
    <t>Chain of Ponds, Kersbrook, Millsbrook</t>
  </si>
  <si>
    <t>Cudlee Creek</t>
  </si>
  <si>
    <t>Forreston, Gumeracha</t>
  </si>
  <si>
    <t>Birdwood</t>
  </si>
  <si>
    <t>Cromer, Eden Valley, Flaxman Valley, Mount Pleasant. Springton, Taunton</t>
  </si>
  <si>
    <t>Tungkillo</t>
  </si>
  <si>
    <t>Apamurra, Milendella, Palmer, Sanderston</t>
  </si>
  <si>
    <t>Angas Valley, Big Bend, Bolto, Bowhill, Caurnamont, Claypans, Cowirra, Five Miles, Forester, Frahns, Faryville, Julanka Holdings, Lake Carlet, Mannum, Nildottie, Old Teal Flat, Pellaring Flat, Pompoota, Ponde, Port Mannum, Punthari, Purnong, Purnong Landing, Rocky Point, Teal Flat, Walker Flat, Wongulla, Younghusband, Younghusband Holdings</t>
  </si>
  <si>
    <t>Lenswood</t>
  </si>
  <si>
    <t>Lobethal</t>
  </si>
  <si>
    <t>Balhannah</t>
  </si>
  <si>
    <t>Oakbank</t>
  </si>
  <si>
    <t>Charleston, Harrogate, Mount Torrens, Woodside</t>
  </si>
  <si>
    <t>Hahndorf, Peachtown, Verdun</t>
  </si>
  <si>
    <t>Woodhouse</t>
  </si>
  <si>
    <t>Blakiston, Littlehampton, Totness</t>
  </si>
  <si>
    <t>Blue Ranges, Mount Barker, Mount Barker Junction, Mount Barker Springs, Mount Barker Summit, Wistow</t>
  </si>
  <si>
    <t>Brukunga, Dawesley, Hay Valley, Kanmantoo, Nairne, St Ives</t>
  </si>
  <si>
    <t>Callington, Caloote, Monarto, Monarto South, Murray Bridge, Mypolonga, Pallamana, Petwood, Rockleigh, Rocky Gully, Tepko, Wall Flat, White Hill, Woodlane, Zadows Landing</t>
  </si>
  <si>
    <t>Angas Plains, Belvidere, Bletchley, Finniss, Gemmells,Hartley, Highland Valley, Lake Plains, Langhorne Creek, Mount Observation, Mulgundawa, Nalpa, Red Creek, Salem, Sandergrove, Strathalburn, Tooperang, Willyaroo, Woodchester</t>
  </si>
  <si>
    <t>Clayton Bay, Milang, Nurragi, Point Sturt, Tolderol</t>
  </si>
  <si>
    <t>Ashville, Jervois, Kepa, Malinong, Narrung, Naturi, Point Mcleay, Poltalloch, Raukkan, Tailem Bend, Wellington, Wellington East</t>
  </si>
  <si>
    <t>Elwomple, Tailem Bend</t>
  </si>
  <si>
    <t>Binnum, Frances, Hynam, Kybybolite</t>
  </si>
  <si>
    <t>Coonawarra</t>
  </si>
  <si>
    <t>Coorong, Meningie, Meningie East, Meningie West, Salt Creek, Waltowa</t>
  </si>
  <si>
    <t>Coonalpyn, Field</t>
  </si>
  <si>
    <t>Bunburry, Colebatch, Deepwater, Tintinara</t>
  </si>
  <si>
    <t>Brimbago, Coombe, Keith, Laffer, Makin, Mccallum, Mount Charles, Patherick, Shaugh, Sherwood, Willalooka, Wirrega</t>
  </si>
  <si>
    <t>Bangham, Bordertown, Bordertown South, Cannawigara, Lowan Vale, Pooginagoric, Senior, Western Flat</t>
  </si>
  <si>
    <t>Custon, Pine Hill, Wolseley</t>
  </si>
  <si>
    <t>Buckingham, Carew, Kongal, Mundulla, Mundulla West, Swede Flat</t>
  </si>
  <si>
    <t>Bool Lagoon, Cadgee, Joanna, Keppoch, Koppamurra, Laurie Park, Lochaber, Marcollat, Mount Light, Moyhall, Naracoorte, Padthaway, Spence, Stewart Range, Struan, The Gap, Wild Dog Vallet, Wrattonbully</t>
  </si>
  <si>
    <t>Coles, Conmurra, Fox, Greenways, Lucindale, Woolumbool</t>
  </si>
  <si>
    <t>Avenue Range</t>
  </si>
  <si>
    <t>Blackforde, Boarswain Point, Cape Jaffa, Keilira, Kingston SE, Mount Benson, Pinks Beach, Reedy Creek, Rosetown, Sandy Grove, Taratap, Tilley Swap, Wangolina, West Range, Wyomi</t>
  </si>
  <si>
    <t>Bray, Nora Creina, Robe</t>
  </si>
  <si>
    <t>Comaum, Glenroy, Maaoupe, Monbulla, Nangwarry, Penola, Pleasant Park, Tarpeena</t>
  </si>
  <si>
    <t>Kalangadoo, Krongart, Moerlong, Wepar</t>
  </si>
  <si>
    <t>Koorine, Mount Burr, Mount Mcintyre, Short, Trihi, Wattle Range East</t>
  </si>
  <si>
    <t>Beachport, Canunda, Clay Wells, Furner, German Flat, Hatherleigh, Kangaroo Inn, Magarey, Millicent, Rendelsham, Rocky Camp, Sebastopol, Southend, Tantanoola, Thornlea, Wattle Range</t>
  </si>
  <si>
    <t>Allendale East, Blackfellows Caves, Burrungule, Cape Gouflas, Caroline, Carpenter Rocks, Caveton, Compton, Dismal Swamp, Donovans, Eight Mile Creek, German Creek,Glenburnie, Glencoe, Glencoe West, Kongorong, Mingbool, Moorak, Mount Gambier, Mount Gambier East, Mount Gambier West, Mount Chank, Nene Balley, OB Flat, Pelican Point, Port MacDonnell, Racecourse Bay, Square Mile, Suttontown, Wandilo, Worrolong, Wye, Yahl</t>
  </si>
  <si>
    <t>Carcuma, Geranium, Jabuk, Moorlands, Netherton, Parrakie, Peake, Sherlock, Wilkawatt</t>
  </si>
  <si>
    <t>Lameroo, Ngarkat</t>
  </si>
  <si>
    <t>Parilla</t>
  </si>
  <si>
    <t>Kringin, Peebinga, Pinnaroo</t>
  </si>
  <si>
    <t>Wynarka</t>
  </si>
  <si>
    <t>Karoonda, Karte, Marama, Mootatunga</t>
  </si>
  <si>
    <t>Copeville, Galga, Kalyan, Mantung, Mercunda, Perponda, Borrika, Halidon, Mindarie, Sandalwood</t>
  </si>
  <si>
    <t>Caliph, Wanbi</t>
  </si>
  <si>
    <t>Alawoona, Billiatt, Bugle Hut, Maggea, Malpas, Meribah, Paruna, Schell Well, Taldra, Taplan, Veitch, Woodleigh, Wunkar</t>
  </si>
  <si>
    <t>Beatty, Beaumonts, Brenda Park, Bundey, Eba, Lindley, Maude, Morgan, Morphetts Flat, Murbko, North West Bend, Stuart, Wombats Rest</t>
  </si>
  <si>
    <t>Cadell, Cadell Lagoon</t>
  </si>
  <si>
    <t>Golden Heights, Qualco, Ramco, Ramco Heights, Sunlands</t>
  </si>
  <si>
    <t>Boolgun, Devlins Pound, Good Hope Landing, Holder, Holder Siding, Kanni, Lowbank, Markaranka, Overland Corner, Pooginook, Stockyard Plain, Taylorville, Waikerie, Wigley Flat, Woolpunda</t>
  </si>
  <si>
    <t>Kingston on Murray</t>
  </si>
  <si>
    <t>Moorook, Moorook South, Wappilka, Yinkanie</t>
  </si>
  <si>
    <t>Bookpurnong, Loxton, Loxton North, New Residence, Pata, Pyap, Pyap West</t>
  </si>
  <si>
    <t>Mundic Creek, Murtho, Paringa, Pike River, Wonuarra, Yamba</t>
  </si>
  <si>
    <t>Chaffey, Cooltong, Crescent, Old Calperum, Renmark, Renmark North, Renmark South, Renmark West</t>
  </si>
  <si>
    <t>Monash</t>
  </si>
  <si>
    <t>Berri, Gerard, Gurra Gurra, Katarapko, Lyrup, Winkie</t>
  </si>
  <si>
    <t>Glossop</t>
  </si>
  <si>
    <t>Barmera, Loveday, Spectacle Lake</t>
  </si>
  <si>
    <t>Cobdogla</t>
  </si>
  <si>
    <t>Rosedale, Sandy Creek</t>
  </si>
  <si>
    <t>Altona, Barossa Goldfields, Cockatoo Valley, Lyndoch, Mount Crawford, Pewsey Vale, Williamstown</t>
  </si>
  <si>
    <t>Bethany, Gomersal, Krondorf, Rowland Flat, Stone Well, Tanunda, Vine Vale</t>
  </si>
  <si>
    <t>Angaston, Black Hill, Cambrai, Keyneton, Kongolia, Langs Landing, Marks Landing, Moculta, Mount McKenzie, Penrice, Punyelroo, Sedan, Sunnydale, Towitta</t>
  </si>
  <si>
    <t>Bakara, Bakara Well, Fisher, Naidia, Swan Reach</t>
  </si>
  <si>
    <t>Daveyston, Ebenezer, Light Pass, Marananga, Moppa, Nuriootpa, Seppeltsfield, Stockwell</t>
  </si>
  <si>
    <t>Annadale, Dutton, Dutton East, Sandleton, St Kitts, Steinfeld, Truro</t>
  </si>
  <si>
    <t>Blanchetown, McBean Pound, New Well, Notts Well, Paisley</t>
  </si>
  <si>
    <t>Greenock, Nain</t>
  </si>
  <si>
    <t>Morn Hill, Roseworthy, Sea-Oak Log, Templers</t>
  </si>
  <si>
    <t>Freeling</t>
  </si>
  <si>
    <t>Allendale North, Bagot Wells, Bethel, Fords, Hamilton, Kapunda, Koonunga, St Johns</t>
  </si>
  <si>
    <t>Australia Plains, Bower, Brownlow, Buchanan, Eudunda, Frankton, Hampden, Hansborough, Julia, Mount Mary, Neales Flat, Ngapala, Peep Hill, Pint Pass, Sutherlands</t>
  </si>
  <si>
    <t>Brady Creek, Bright, Emu Downs, Geranium Plains, Hallelujah Hills, Roberstown, Rocky Plain, Worlds End, Worlds End Creek</t>
  </si>
  <si>
    <t>Pinkerton Plains, Wasleys, Woolsheds</t>
  </si>
  <si>
    <t>Alma, Hamley Bridge, Salter Springs</t>
  </si>
  <si>
    <t>Linwood, Stockport</t>
  </si>
  <si>
    <t>Giles Corner, Tarlee</t>
  </si>
  <si>
    <t>Navan, Rhynie, Riverton, Wooldshed Flat</t>
  </si>
  <si>
    <t>Apoinga, Black Springs, Marrabel, Saddleworth, Steelton, Tarnma, Tothill Belt, Tothill Creek, Waterloo</t>
  </si>
  <si>
    <t>Manoora</t>
  </si>
  <si>
    <t>Mintaro, Stanley</t>
  </si>
  <si>
    <t>Farrell Flat, Porter Lagoon</t>
  </si>
  <si>
    <t>Baldina, Booborowie, Burra, Burra Eastern Districts, Gum Creek, Hanson, koonoona, Leighton, Mongolata, North Booborowie</t>
  </si>
  <si>
    <t>Collinsville, Mount Bryan</t>
  </si>
  <si>
    <t>Canowie, Hallett, Mount Bryan East, Pine Creek, Ulooloo, Willalo, Wonna</t>
  </si>
  <si>
    <t>Canoowie Belt, Whyte Yarcowie</t>
  </si>
  <si>
    <t>Franklyn, Terowie, Cavenagh, Dawson, Erskine, Hardy, Mannanarie, Minvalara, Oodla Wirra, Paratoo, Parnaroo, Peterborough, Sunnybrae, Ucolta, Yatina</t>
  </si>
  <si>
    <t>Amyton, Black Rock, Coomooroo, Eurelia, Hammond, Johnburgh, Minburra, Morchard, Orroroo, Pekina, Tarcowie, Walloway, Willowie, Yalpara</t>
  </si>
  <si>
    <t>Belton, Carrieton, Cradock, Moockra, Yanyarrie</t>
  </si>
  <si>
    <t>Bruce, Quorn, Saltia, Stephenston, Willochra, Yarrah</t>
  </si>
  <si>
    <t>Barndioota, Hawker, Kanyaka</t>
  </si>
  <si>
    <t>Cockburn, Manna Hill, Mingary, Nackara, Olary, Waukaringa, Yunta</t>
  </si>
  <si>
    <t>Auburn, Undalya</t>
  </si>
  <si>
    <t>Leasingham, Watervale</t>
  </si>
  <si>
    <t>Armagh, Barinia, Benbournie, Boconnoc Park, Clare, Emu Flat, Gillentown, Hill River, Hoyleton, Kybunga, Penwortham, Polish Hill River, Sevenhill, Spring Farm, Spring Gully, Stanley Flat</t>
  </si>
  <si>
    <t>Andrews, Broughton River Valley, Euromina, Hacklins Corner, Mayfield, Spalding, Washpool</t>
  </si>
  <si>
    <t>Hilltown</t>
  </si>
  <si>
    <t>Barabba, Owen, Pinery, Stockyard Creek</t>
  </si>
  <si>
    <t>Balaklava, Bowillia, Dalkey, Erith, Everard Central, Goyder, Halsbury, Hoskin Corner, Mount Templeton, Saints, Stow, Watchman, Whitwarta</t>
  </si>
  <si>
    <t>Blyth</t>
  </si>
  <si>
    <t>Anama, Brinkworth, Bungaree, Condowie, Hart, Koolunga, Marola, Rochester</t>
  </si>
  <si>
    <t>Yacka</t>
  </si>
  <si>
    <t>Gulnare</t>
  </si>
  <si>
    <t>Georgetown</t>
  </si>
  <si>
    <t>Gladstone</t>
  </si>
  <si>
    <t>Appila, Laura, Stone Hut</t>
  </si>
  <si>
    <t>Bankor, Murray Town, Wirrabara, Wongyarra</t>
  </si>
  <si>
    <t>Booleroo Centre, Wepowie</t>
  </si>
  <si>
    <t>Melrose</t>
  </si>
  <si>
    <t>Wilmington</t>
  </si>
  <si>
    <t>Caltowie, Caltowie North, Caltowie West</t>
  </si>
  <si>
    <t>Belalie East, Belalie North, Bundaleer Gardens, Bendaleer North, Hornsdale, Jamestown, West Bundaleer</t>
  </si>
  <si>
    <t>Yongala</t>
  </si>
  <si>
    <t>Germein Creek</t>
  </si>
  <si>
    <t>Baroota, Germein Creek, Mambray Creek, Nectar Brook, Port Flinders, Port Germein</t>
  </si>
  <si>
    <t>Avon, Calomba, Dublin, Lewiston, Long Plains, Lower Light, Middle Beach, Parham, Port Gawler, Thompson Beach, Two Wells, Webb Beach, Wild Horse Plains, Windsore</t>
  </si>
  <si>
    <t>Fischer, Grace Plains, Korunye, Mallala, Redbanks, Reeves Plains</t>
  </si>
  <si>
    <t>Lochiel</t>
  </si>
  <si>
    <t>Barunga Gap, Bumbanga, Gleeson Hill, Snowtown, Wokurna</t>
  </si>
  <si>
    <t>Redhill</t>
  </si>
  <si>
    <t>Collinsfield, Fisherman Bay, Hope Gap, Lake View, Mundoora, Port Broughton, Ward Hill</t>
  </si>
  <si>
    <t>Beetaloo, Clements Gap, Crystal Brook, Huddleston, Merriton, Narridy, Nurom, Wandearah, Wandearah East, Wandearah West</t>
  </si>
  <si>
    <t>Beaufort, Bowmans Inkerman, Kallora, Nantawarra, Port Wakefield, Proof Range, South Hummocks</t>
  </si>
  <si>
    <t>Kainton, Kulpara, Melton, Paskeville, Port Arthur, Sunnyvale, Thrington</t>
  </si>
  <si>
    <t>Boors Plains, Cunliffe, Jericho, Jerusalem, Kadina, Matta Flat, New Town, Thomas Plain, Wallaroo Mines, Willamulka</t>
  </si>
  <si>
    <t>North Beach, Wallaroo, Wallaroo Plain, Warburto</t>
  </si>
  <si>
    <t>Alford, Tickera</t>
  </si>
  <si>
    <t>Agery, Cross Roads, East Moonta, Hamley, Kooroona, Moonta, Moonta Bay, Moonta Mines, Nalyappa, North Moonta, North Yelta, Port Hughes, Yelta</t>
  </si>
  <si>
    <t>Bute, Ninnes</t>
  </si>
  <si>
    <t>Clinton, Clinton Centre, Port Clinton, Price, Winulta</t>
  </si>
  <si>
    <t>Ardrossan, Black Point, Cunningham, Dowlingville, James Well, Petersville, Pine Point, Rogues Point, Sanilands, Tiddy Widdy Beach</t>
  </si>
  <si>
    <t>Balgowan, Chinaman Wells, Maitland, Point Pearce, Port Victoria, South Kilkerran, Urania, Wauraltee, Weetulta, Yorke Valley</t>
  </si>
  <si>
    <t>Bluff Beach, Brentwood, Corny Point, Hardwicke Bay, Koolywurtie, Marion Bay, Minlaton, Point Turton, Port Rickaby, Ramsay, Stenhouse Bay, White Hut, Wool Bay</t>
  </si>
  <si>
    <t>Honiton, Port Moorowie, Yorketown</t>
  </si>
  <si>
    <t>Couch Beach, Foul Bay, Inneston, Point Souttar, The Pines, Warooka</t>
  </si>
  <si>
    <t>Curramulka, Port Julia</t>
  </si>
  <si>
    <t>Port Vincent, Sheaoak Flat</t>
  </si>
  <si>
    <t>Port Giles, Stansbury</t>
  </si>
  <si>
    <t>Coobowie, Edithburgh</t>
  </si>
  <si>
    <t>Whyalla</t>
  </si>
  <si>
    <t>Backy Point, Barson, Cowleds Landing, Cultana, Douglas Point, Douglas Point South, False Bay, Fitzgerald Bay, Iron Baron, Iron Knob, Mullaquana, Point Lowly, Point Lowly North, Port Bonython</t>
  </si>
  <si>
    <t>Cowell, Lucky Bay, Mangalo, Midgee, Miltalie, Minbrie, Mitchellville, Murninnie, Port Gibbon</t>
  </si>
  <si>
    <t>Arno Bay, Hicks, Verran, Wharminda</t>
  </si>
  <si>
    <t>Port Neill</t>
  </si>
  <si>
    <t>Butler, Tumby Bay</t>
  </si>
  <si>
    <t>Boston, Brooker, Charlton Gully, Coffin Bay, Coomunga, Coulta, Duck Ponds, Farm Beach, Fountain, Green Patch, Hawson, Kellidie Bay, Kiana, Koppio, Lincoln Nation Park, Lipson, Little Douglas, Louth Bay, Moody, Mount Brummond, Mount Dutton Bay, Mount Hope, Murdinga, North Shields, Pearlah, Point Boston, Poonindie, Port Lincoln, Sheringa, Sleaford, Tiatukia, Tooligie, Tootenilla, Tulka, Uley, Ungarra, Benus Bay, Wangary, Wanilla, Warrachie, Warrow, Whites Flat, Whites River, Yallunda Flat</t>
  </si>
  <si>
    <t>Edillilie</t>
  </si>
  <si>
    <t>Whyalla Norrie, Whyalla Norrie East, Whyalla Norrie North, Whyalla Stuart</t>
  </si>
  <si>
    <t>Whyalla Jenkins</t>
  </si>
  <si>
    <t>Cockaleechie, Cummins</t>
  </si>
  <si>
    <t>Kapinnie, Karkoo, Mitchell, Yeelanna</t>
  </si>
  <si>
    <t>Boonerdo, Lock</t>
  </si>
  <si>
    <t>Campoona, Cleve, Jamieson, Waddikee</t>
  </si>
  <si>
    <t>Barna, Buckleboo, Caralue, Cortlinye, Cunyarie, Kelly, Kimba, Moseley, Panitya, Pinkawillinie, Solomon, Wilcherry, Yalanda</t>
  </si>
  <si>
    <t>Darke Peak, Hambidge, Kielpa, Murlong, Rudall</t>
  </si>
  <si>
    <t>Cootra, Koongawa, Warramboo</t>
  </si>
  <si>
    <t>Kyancutta</t>
  </si>
  <si>
    <t>Paney, Wudinna</t>
  </si>
  <si>
    <t>Yaninee</t>
  </si>
  <si>
    <t>Cocata, Karcultaby, Minnipa, Mount Damper</t>
  </si>
  <si>
    <t>Bockelberg, Kaldoonera, Poochera, Pygery</t>
  </si>
  <si>
    <t>Adelaide</t>
  </si>
  <si>
    <t>North Adelaide</t>
  </si>
  <si>
    <t>Bowden, Brompton, Hindmarsh, Welland, West Hindmarsh</t>
  </si>
  <si>
    <t>Largs Bary, Largs North, Peterhead</t>
  </si>
  <si>
    <t>Kingston Park, Marino, Seacliff Park, Seaview Downs</t>
  </si>
  <si>
    <t>Cooke Plains, Coomandook, Culburra, Ki Ki, Yumali</t>
  </si>
  <si>
    <t>Arthurton</t>
  </si>
  <si>
    <t>Chilpendunda, Cungena</t>
  </si>
  <si>
    <t>Koolgera, Pumbaacla, Wallala, Wirrulla, Yantanabie</t>
  </si>
  <si>
    <t>Bramfield, Colton, Coolillie, Elliston, Kappawanta, Mount Joy, Mount Wedge, Palkagee, Polda, Talia, Ulyerra</t>
  </si>
  <si>
    <t>Baird Bay, Calca, Colley, Mortana, Mount Cooper, Port Kenny, Tyringa, Witera</t>
  </si>
  <si>
    <t>Bookabie, Ceduna, Charra, Coorabie, Denial Bay, Fowlers Bay, Kalanbi, Koonibba, Maltee, Merghiny, Nadia, Penong, Thevenard, Uworra, Wandana, Watrava, White Well Corner, Yalata</t>
  </si>
  <si>
    <t>Blanche Harbour, Commissariat Point, Miranda, Mundallio, Port Augusta, Port Augusta North, Port Augusta West, Port Paterson, Wami Kata, Winninowie</t>
  </si>
  <si>
    <t>Arkaroola Village, Cook, Glendambo, Kingoonya, Port Augusta, Tarcoola, Woolundunga</t>
  </si>
  <si>
    <t>Nonning, Stirling North</t>
  </si>
  <si>
    <t>Pimba, Woomera</t>
  </si>
  <si>
    <t>Andamooka</t>
  </si>
  <si>
    <t>Coober Pedy</t>
  </si>
  <si>
    <t>Marla, Mintabie</t>
  </si>
  <si>
    <t>Olympic Dam, Roxby Downs</t>
  </si>
  <si>
    <t>Beltana, Blinman, Parachilna</t>
  </si>
  <si>
    <t>Coopers Creek, Innamincka, Leigh Creek, Lyndhurst</t>
  </si>
  <si>
    <t>Copley, Nepabunna</t>
  </si>
  <si>
    <t>Farina, Marree</t>
  </si>
  <si>
    <t>Oodnadatta</t>
  </si>
  <si>
    <t>Regency Park</t>
  </si>
  <si>
    <t>Adelaide Airport, Export Park</t>
  </si>
  <si>
    <t>For definitions of the different water heater types refer REES code</t>
  </si>
  <si>
    <t>Energy Audit Targets</t>
  </si>
  <si>
    <t>Energy Efficiency Activity Priority Group Targets (35% of overall targets; tCO2-e)</t>
  </si>
  <si>
    <t>Energy Audit Achievements</t>
  </si>
  <si>
    <t>Energy Efficiency Activity Priority Group Achievements</t>
  </si>
  <si>
    <t>Greenhouse Gas Achievements (tCO2-e)</t>
  </si>
  <si>
    <t>Suburb</t>
  </si>
  <si>
    <t>Carawa, Chandana, Chinbingina, Eba Anchorage, Haslam, Inkster, Laura Bay, Maryvale, Mudamuckla, Nunkikompita, Perlubie, Petina, Pureba, Sceale Bay, Smoky Bay, Streaky Bay, Westall, Yanerbie</t>
  </si>
  <si>
    <t>Christies Downs, Christies Beach, Christies Beach North</t>
  </si>
  <si>
    <t>Marble Hill</t>
  </si>
  <si>
    <t>Brighton, Dover Gardens, Hove, North Brighton, South Brighton,</t>
  </si>
  <si>
    <t>5031</t>
  </si>
  <si>
    <t>5608</t>
  </si>
  <si>
    <t>No of Indivdual Activity items</t>
  </si>
  <si>
    <t>Energy Efficiency Activities - by Category and Activity</t>
  </si>
  <si>
    <t>Energy Efficiency Activities - by Activity and Region</t>
  </si>
  <si>
    <t>Energy Efficiency Activities - by Activity and Priority Group</t>
  </si>
  <si>
    <t>Activities
Percentage</t>
  </si>
  <si>
    <t>Inst Ceiling Insul</t>
  </si>
  <si>
    <t>Draugh Proof Door</t>
  </si>
  <si>
    <t>Legend</t>
  </si>
  <si>
    <t>Description</t>
  </si>
  <si>
    <t>Installation of Ceiling Insulation</t>
  </si>
  <si>
    <t>Draught Proofing a Door</t>
  </si>
  <si>
    <t>Water Heater installation, in other circumstances, of a Type 5 water heater in South Australia</t>
  </si>
  <si>
    <t>Water Heater Replacement, in a Remote Area, of any Type, with a Type 4</t>
  </si>
  <si>
    <t>Water Heater Replacement, in a Remote Area, of any Type, with a Type 5</t>
  </si>
  <si>
    <t>Water Heater Replacement, in the Metrolpolitan/near Adelaide area, of a Type 1 or 2 that serves a premises last purchased before 1 July 2008,  with a Type 3</t>
  </si>
  <si>
    <t>Water Heater Replacement, in the Metrolpolitan/near Adelaide area, of a Type 1 or 2 that serves a premises last purchased before 1 July 2008,  with a Type 4</t>
  </si>
  <si>
    <t>Water Heater Replacement, in the Metrolpolitan/near Adelaide area, of a Type 1 or 2 that serves a premises last purchased before 1 July 2008,  with a Type 5</t>
  </si>
  <si>
    <t>Water Heater Replacement, that is operational, in service and under 5 years old, of a Type 1 or 2, with a Type 3</t>
  </si>
  <si>
    <t>Water Heater Replacement, that is operational, in service and under 5 years old, of a Type 1 or 2, with a Type 4</t>
  </si>
  <si>
    <t>Water Heater Replacement, that is operational, in service and under 5 years old, of a Type 1 or 2, with a Type 5</t>
  </si>
  <si>
    <t>Water Heater Replacement, in a Regional Area, of a Type 1 or 2 that serves a premises last purchased before 1 July 2008, with a Type 4</t>
  </si>
  <si>
    <t>Water Heater Replacement, in a Regional Area, of a Type 1 or 2 that serves a premises last purchased before 1 July 2008, with a Type 3</t>
  </si>
  <si>
    <t>Water Heater Replacement, in a Regional Area, of a Type 1 or 2 that serves a premises last purchased before 1 July 2008, with a Type 5</t>
  </si>
  <si>
    <t>Large ducted reverse cycle air conditioner</t>
  </si>
  <si>
    <t>Shower Head Installation</t>
  </si>
  <si>
    <t>Replacement CFL, Life 10,000 or more rated hours, Non-reflector lamps, 23+ wattage</t>
  </si>
  <si>
    <t>Replacement CFL, Life 10,000 or more rated hours, Non-reflector lamps,6-14 wattage</t>
  </si>
  <si>
    <t>Replacement CFL, Life 10,000 or more rated hours, Non-reflector lamps, 15-22 wattage</t>
  </si>
  <si>
    <t>Replacement CFL, Life 6,000-9,000 rated hours, Non-reflector lamps, 23+ wattage</t>
  </si>
  <si>
    <t>Replacement CFL, Life 6,000-9,000 rated hours, Non-reflector lamps, 15-22 wattage</t>
  </si>
  <si>
    <t>Retire Secondary refrigerator or freezer</t>
  </si>
  <si>
    <t>Energy Efficiency Activities - by Activity and Tenure</t>
  </si>
  <si>
    <t>No of Benefitting Households</t>
  </si>
  <si>
    <t>Top 10 Postcodes</t>
  </si>
  <si>
    <t>Bennefitting Households</t>
  </si>
  <si>
    <t>List of South Australia Postcodes and Suburbs</t>
  </si>
  <si>
    <t>List of South Australian Postcodes and Suburbs</t>
  </si>
  <si>
    <t>Classification of Regions as set by the Minister</t>
  </si>
  <si>
    <r>
      <t>tCO</t>
    </r>
    <r>
      <rPr>
        <b/>
        <vertAlign val="subscript"/>
        <sz val="11"/>
        <color theme="0"/>
        <rFont val="Calibri"/>
        <family val="2"/>
        <scheme val="minor"/>
      </rPr>
      <t>2</t>
    </r>
    <r>
      <rPr>
        <b/>
        <sz val="11"/>
        <color theme="0"/>
        <rFont val="Calibri"/>
        <family val="2"/>
        <scheme val="minor"/>
      </rPr>
      <t>-e</t>
    </r>
  </si>
  <si>
    <t>Exisiting System - Electric storage room heater</t>
  </si>
  <si>
    <t>Replace a water heater in the metro/near Adelaide area that is located inside the premises or roof space and serves a premises last purchased before 1 July 2008</t>
  </si>
  <si>
    <r>
      <t>tCO</t>
    </r>
    <r>
      <rPr>
        <b/>
        <vertAlign val="subscript"/>
        <sz val="11"/>
        <rFont val="Calibri"/>
        <family val="2"/>
        <scheme val="minor"/>
      </rPr>
      <t>2</t>
    </r>
    <r>
      <rPr>
        <b/>
        <sz val="11"/>
        <rFont val="Calibri"/>
        <family val="2"/>
        <scheme val="minor"/>
      </rPr>
      <t>-e</t>
    </r>
  </si>
  <si>
    <r>
      <t>tCo</t>
    </r>
    <r>
      <rPr>
        <b/>
        <vertAlign val="subscript"/>
        <sz val="11"/>
        <rFont val="Calibri"/>
        <family val="2"/>
        <scheme val="minor"/>
      </rPr>
      <t>2</t>
    </r>
    <r>
      <rPr>
        <b/>
        <sz val="11"/>
        <rFont val="Calibri"/>
        <family val="2"/>
        <scheme val="minor"/>
      </rPr>
      <t>-e
 Percentage</t>
    </r>
  </si>
  <si>
    <r>
      <t>tCO</t>
    </r>
    <r>
      <rPr>
        <vertAlign val="subscript"/>
        <sz val="11"/>
        <color theme="1"/>
        <rFont val="Calibri"/>
        <family val="2"/>
        <scheme val="minor"/>
      </rPr>
      <t>2</t>
    </r>
    <r>
      <rPr>
        <sz val="11"/>
        <color theme="1"/>
        <rFont val="Calibri"/>
        <family val="2"/>
        <scheme val="minor"/>
      </rPr>
      <t>-e</t>
    </r>
  </si>
  <si>
    <r>
      <t>New Water Heater tCO</t>
    </r>
    <r>
      <rPr>
        <vertAlign val="subscript"/>
        <sz val="11"/>
        <color theme="1"/>
        <rFont val="Calibri"/>
        <family val="2"/>
        <scheme val="minor"/>
      </rPr>
      <t>2</t>
    </r>
    <r>
      <rPr>
        <sz val="11"/>
        <color theme="1"/>
        <rFont val="Calibri"/>
        <family val="2"/>
        <scheme val="minor"/>
      </rPr>
      <t>-e</t>
    </r>
  </si>
  <si>
    <t>Greenhouse Gas Reduction Targets (tCO2-e)</t>
  </si>
  <si>
    <t>Energy Audits - by Audit and Region</t>
  </si>
  <si>
    <t>Energy Audits - by Audit and Tenure</t>
  </si>
  <si>
    <t>Port Lincoln</t>
  </si>
  <si>
    <t>Green Fields, Parafield Gardens</t>
  </si>
  <si>
    <t>This is because the Stage One totals excludes those premises that have received an activity/audit in a subsequent year (e.g. lighting in year 2009, showerheads in 2011)</t>
  </si>
  <si>
    <t>Draught Proof Door</t>
  </si>
  <si>
    <t>Effective Date</t>
  </si>
  <si>
    <t>1/1/2009-31/12/2011</t>
  </si>
  <si>
    <t>Install 6 Litre</t>
  </si>
  <si>
    <t>Install 9 Litre</t>
  </si>
  <si>
    <t xml:space="preserve"> Non-Directional Lamp Replacement</t>
  </si>
  <si>
    <t>Install CFLs</t>
  </si>
  <si>
    <t>Directional Lamp Replacement</t>
  </si>
  <si>
    <t>Class 5 - 1260 lumens</t>
  </si>
  <si>
    <t>Class 1 - 350 lumens</t>
  </si>
  <si>
    <t>Class 3 - 850 lumens</t>
  </si>
  <si>
    <t>Class 2 - 650 lumens</t>
  </si>
  <si>
    <t>Class 4 - 1150 lumens</t>
  </si>
  <si>
    <t>Class 5 - 1800 lumens</t>
  </si>
  <si>
    <t>Class 1 - 250 lumens</t>
  </si>
  <si>
    <t>Class 2 - 460 lumens</t>
  </si>
  <si>
    <t>Class 3 - 600 lumens</t>
  </si>
  <si>
    <t>Class 4 - 810 lumens</t>
  </si>
  <si>
    <t>Class 4a - 1010 lumens</t>
  </si>
  <si>
    <t>Install Efficient Extra Low Voltage Down Lights</t>
  </si>
  <si>
    <t>50W ELV Replacement Lamp</t>
  </si>
  <si>
    <t>Lamp life of replacement lamp (hours)</t>
  </si>
  <si>
    <t>Power of replacement lamp (W)</t>
  </si>
  <si>
    <t>≤ 10</t>
  </si>
  <si>
    <t>11 to 15</t>
  </si>
  <si>
    <t>16 to 20</t>
  </si>
  <si>
    <t>21 to 25</t>
  </si>
  <si>
    <t>26 to 30</t>
  </si>
  <si>
    <t>31 to 35</t>
  </si>
  <si>
    <t>50W ELV Replacement Lamp Plus Magnetic to Electronic Transformer Replacement</t>
  </si>
  <si>
    <t>n.a.</t>
  </si>
  <si>
    <t>50W ELV Lamps &amp; Transformer Replacement with Lower Power Lighting Unit</t>
  </si>
  <si>
    <t>Total circuit Power of replacement (W)</t>
  </si>
  <si>
    <t>Standby Power Controllers</t>
  </si>
  <si>
    <t>Install Standby Power Controller - Audio Visual (AV) Environment</t>
  </si>
  <si>
    <t>Install Standby Power Controller -Information Technology (IT) Environment</t>
  </si>
  <si>
    <t>Install High Efficiency Pool Pump</t>
  </si>
  <si>
    <t>Class 1</t>
  </si>
  <si>
    <t>Class 2</t>
  </si>
  <si>
    <t>Class 3</t>
  </si>
  <si>
    <t>Class 4</t>
  </si>
  <si>
    <t>Class 5</t>
  </si>
  <si>
    <t>Class 6</t>
  </si>
  <si>
    <t>Class 7</t>
  </si>
  <si>
    <t>Class 8</t>
  </si>
  <si>
    <t>Class 9</t>
  </si>
  <si>
    <t>Class 10</t>
  </si>
  <si>
    <t>Install a 3 star reverse cycle air conditioner</t>
  </si>
  <si>
    <t>Install a 4 star reverse cycle air conditioner</t>
  </si>
  <si>
    <t>Technology</t>
  </si>
  <si>
    <t>Early retirement &amp; replace water heater that is:</t>
  </si>
  <si>
    <r>
      <t>·</t>
    </r>
    <r>
      <rPr>
        <sz val="7"/>
        <color theme="1"/>
        <rFont val="Times New Roman"/>
        <family val="1"/>
      </rPr>
      <t xml:space="preserve">         </t>
    </r>
    <r>
      <rPr>
        <sz val="11"/>
        <color theme="1"/>
        <rFont val="Calibri"/>
        <family val="2"/>
      </rPr>
      <t>Operational;</t>
    </r>
  </si>
  <si>
    <r>
      <t>·</t>
    </r>
    <r>
      <rPr>
        <sz val="7"/>
        <color theme="1"/>
        <rFont val="Times New Roman"/>
        <family val="1"/>
      </rPr>
      <t xml:space="preserve">         </t>
    </r>
    <r>
      <rPr>
        <sz val="11"/>
        <color theme="1"/>
        <rFont val="Calibri"/>
        <family val="2"/>
      </rPr>
      <t>In service; and</t>
    </r>
  </si>
  <si>
    <r>
      <t>·</t>
    </r>
    <r>
      <rPr>
        <sz val="7"/>
        <color theme="1"/>
        <rFont val="Times New Roman"/>
        <family val="1"/>
      </rPr>
      <t xml:space="preserve">         </t>
    </r>
    <r>
      <rPr>
        <sz val="11"/>
        <color theme="1"/>
        <rFont val="Calibri"/>
        <family val="2"/>
      </rPr>
      <t>Less than 5 years old</t>
    </r>
  </si>
  <si>
    <t>From: Electric</t>
  </si>
  <si>
    <t>To: Gas (5 star)*</t>
  </si>
  <si>
    <t>To: Electric Boosted Solar</t>
  </si>
  <si>
    <t>To: Electric Heat Pump</t>
  </si>
  <si>
    <t>To: Gas Boosted Solar</t>
  </si>
  <si>
    <t>To: Gas (5 star)</t>
  </si>
  <si>
    <t>From: Gas*</t>
  </si>
  <si>
    <t>Stage Two (Combined 2012-2014)</t>
  </si>
  <si>
    <t>Shower Head Install 6 Litre</t>
  </si>
  <si>
    <t>Shower Head Install 9 Litre</t>
  </si>
  <si>
    <t>SPC AV C3</t>
  </si>
  <si>
    <t>SPC AV C4</t>
  </si>
  <si>
    <t>Standy Power Controller</t>
  </si>
  <si>
    <t>Shower Head Installation 6 Litre</t>
  </si>
  <si>
    <t>Shower Head Installation 9 Litre</t>
  </si>
  <si>
    <t>WH Rp Elec-ElecSolar</t>
  </si>
  <si>
    <t>WH Rp Elec-Gas</t>
  </si>
  <si>
    <t>WH Rp Elec-GasSolar</t>
  </si>
  <si>
    <t>WH Rp Elec-HeatPump</t>
  </si>
  <si>
    <t>WHNewElec-ElecSolar</t>
  </si>
  <si>
    <t>C2NonDirectCFL650Lum</t>
  </si>
  <si>
    <t>C3NonDirectCFL850Lum</t>
  </si>
  <si>
    <t>C4NonDirectCFL1150Lm</t>
  </si>
  <si>
    <r>
      <t xml:space="preserve">Electric to Electric Boosted Solar - Upgrade replacement of an inoperable water heater in a residential situation, where the installation </t>
    </r>
    <r>
      <rPr>
        <u val="single"/>
        <sz val="11"/>
        <color theme="1"/>
        <rFont val="Calibri"/>
        <family val="2"/>
      </rPr>
      <t>is not</t>
    </r>
    <r>
      <rPr>
        <sz val="11"/>
        <color theme="1"/>
        <rFont val="Calibri"/>
        <family val="2"/>
      </rPr>
      <t xml:space="preserve"> required to meet the full standard for SA’s water heater installation requirements. </t>
    </r>
  </si>
  <si>
    <r>
      <t xml:space="preserve">Electric to Gas (5 star) - Upgrade replacement of an inoperable water heater in a residential situation, where the installation </t>
    </r>
    <r>
      <rPr>
        <u val="single"/>
        <sz val="11"/>
        <color theme="1"/>
        <rFont val="Calibri"/>
        <family val="2"/>
      </rPr>
      <t>is not</t>
    </r>
    <r>
      <rPr>
        <sz val="11"/>
        <color theme="1"/>
        <rFont val="Calibri"/>
        <family val="2"/>
      </rPr>
      <t xml:space="preserve"> required to meet the full standard for SA’s water heater installation requirements. </t>
    </r>
  </si>
  <si>
    <r>
      <t xml:space="preserve">Electric to Gas Boosted Solar - Upgrade replacement of an inoperable water heater in a residential situation, where the installation </t>
    </r>
    <r>
      <rPr>
        <u val="single"/>
        <sz val="11"/>
        <color theme="1"/>
        <rFont val="Calibri"/>
        <family val="2"/>
      </rPr>
      <t>is not</t>
    </r>
    <r>
      <rPr>
        <sz val="11"/>
        <color theme="1"/>
        <rFont val="Calibri"/>
        <family val="2"/>
      </rPr>
      <t xml:space="preserve"> required to meet the full standard for SA’s water heater installation requirements. </t>
    </r>
  </si>
  <si>
    <r>
      <t xml:space="preserve">Electric to Electric Heat Pump- Upgrade replacement of an inoperable water heater in a residential situation, where the installation </t>
    </r>
    <r>
      <rPr>
        <u val="single"/>
        <sz val="11"/>
        <color theme="1"/>
        <rFont val="Calibri"/>
        <family val="2"/>
      </rPr>
      <t>is not</t>
    </r>
    <r>
      <rPr>
        <sz val="11"/>
        <color theme="1"/>
        <rFont val="Calibri"/>
        <family val="2"/>
      </rPr>
      <t xml:space="preserve"> required to meet the full standard for SA’s water heater installation requirements. </t>
    </r>
  </si>
  <si>
    <r>
      <t xml:space="preserve">Electric Solar - Upgrade of a new water heater installation in a residential situation, where the installation </t>
    </r>
    <r>
      <rPr>
        <u val="single"/>
        <sz val="11"/>
        <color theme="1"/>
        <rFont val="Calibri"/>
        <family val="2"/>
      </rPr>
      <t>is not</t>
    </r>
    <r>
      <rPr>
        <sz val="11"/>
        <color theme="1"/>
        <rFont val="Calibri"/>
        <family val="2"/>
      </rPr>
      <t xml:space="preserve"> required to meet the full standard for SA’s water heater installation requirements. </t>
    </r>
  </si>
  <si>
    <t>Install SPC AV Class 3</t>
  </si>
  <si>
    <t>Install SPC AV Class 4</t>
  </si>
  <si>
    <t>Install SPC IT Class 2</t>
  </si>
  <si>
    <t>Water Heaters Replacement, in a Metro Area, Located In Premise, Last Purchased before July 2008 from Type 1 or 2 with Type 3</t>
  </si>
  <si>
    <t>Water Heaters Replacement, in a Metro Area, Located In Premise, Last Purchased before July 2008 from Type 1or2 with Type 4</t>
  </si>
  <si>
    <t>Water Heaters Replacement, in a Regional Area, Located In Premise, Last Purchased before July 2008 from  Type 1or2 with Type 4</t>
  </si>
  <si>
    <t>Water Heaters Replacement from Operational, In-Service, Under 5 Years Old Type 1 or 2 with Type 4</t>
  </si>
  <si>
    <t>5087</t>
  </si>
  <si>
    <t>5095</t>
  </si>
  <si>
    <t>5044</t>
  </si>
  <si>
    <t>5097</t>
  </si>
  <si>
    <t>Stage One - Energy Efficiency Activities - by Category and Activity</t>
  </si>
  <si>
    <t>Stage One - Energy Efficiency Activities - by Activity and Region</t>
  </si>
  <si>
    <t>Stage One - Energy Efficiency Activities - by Activity and Priority Group</t>
  </si>
  <si>
    <t>Stage One - Energy Efficiency Activities - by Activity and Tenure</t>
  </si>
  <si>
    <t>Stage Two -  Energy Efficiency Activities - by Category and Activity</t>
  </si>
  <si>
    <t>Stage Two - Energy Efficiency Activities - by Activity and Region</t>
  </si>
  <si>
    <t>Stage Two - Energy Efficiency Activities - by Activity and Priority Group</t>
  </si>
  <si>
    <t>Stage Two - Energy Efficiency Activities - by Activity and Tenure</t>
  </si>
  <si>
    <t>Simply (Gas)</t>
  </si>
  <si>
    <t>Energy Australia (Elec)</t>
  </si>
  <si>
    <t>Energy Australia (Gas)</t>
  </si>
  <si>
    <t>Simply (Elec)</t>
  </si>
  <si>
    <t>No of Individual Activity items</t>
  </si>
  <si>
    <t>SPC IT C2</t>
  </si>
  <si>
    <r>
      <t>tCO</t>
    </r>
    <r>
      <rPr>
        <vertAlign val="subscript"/>
        <sz val="11"/>
        <color theme="1"/>
        <rFont val="Calibri"/>
        <family val="2"/>
      </rPr>
      <t>2</t>
    </r>
    <r>
      <rPr>
        <sz val="11"/>
        <color theme="1"/>
        <rFont val="Calibri"/>
        <family val="2"/>
      </rPr>
      <t>-e</t>
    </r>
  </si>
  <si>
    <t>Alinta Energy</t>
  </si>
  <si>
    <t>N/A</t>
  </si>
  <si>
    <t>WH Rp Gas-Gas5S</t>
  </si>
  <si>
    <t>WH Rp OIU5 Elec-Gas</t>
  </si>
  <si>
    <t>WHNewGas-Gas5S</t>
  </si>
  <si>
    <t>WH Rp Gas-GasSolar</t>
  </si>
  <si>
    <t>WHRpOIU5Elec-ElecSlr</t>
  </si>
  <si>
    <t>C1DirectCFL250Lum</t>
  </si>
  <si>
    <t>SPC AV C4A</t>
  </si>
  <si>
    <t>SPC AV C3B</t>
  </si>
  <si>
    <t>SPC IT C2A</t>
  </si>
  <si>
    <t>Water Heaters New Install Gas to 5 Star Gas</t>
  </si>
  <si>
    <t>Water Heaters New Install Gas to Gas Solar</t>
  </si>
  <si>
    <t>Water HeatersuUnder any other circumstances install of a Type 5 in SA</t>
  </si>
  <si>
    <t>Water Heaters Replacement from Operational In-Service Under 5 Years Old Type 1 or 2 with Type 3</t>
  </si>
  <si>
    <t>Water Heaters Replace Gas Non-Operational with Gas 5 Star</t>
  </si>
  <si>
    <t>Water Heaters Replace Operational In-Service Under 5 Years Old Electric with Gas</t>
  </si>
  <si>
    <t>Water Heaters Replace Operational In Service Under 5 Years Old Electric with Electric Solar</t>
  </si>
  <si>
    <t>Water Heaters Replacement, in a Regional Area, Located In Premise, Last Purchased before July 2008 from  Type 1or2 with Type 3</t>
  </si>
  <si>
    <t>Water Heaters Replacement, in a Regional Area, Located In Premise, Last Purchased before July 2008 from  Type 1or2 with Type 5</t>
  </si>
  <si>
    <t>Class 1 Directional CFL Replacement 250 Lumens</t>
  </si>
  <si>
    <t>Class 2 Non-Directional CFL Replacement 650 Lumens</t>
  </si>
  <si>
    <t>Class 3 Non-Directional CFL Replacement 850 Lumens</t>
  </si>
  <si>
    <t>Class 4 Non-Directional CFL Replacement 1,150 Lumens</t>
  </si>
  <si>
    <t>Install SPC AV Class 4A</t>
  </si>
  <si>
    <t>Install SPC AV Class 3B</t>
  </si>
  <si>
    <t>Install SPC IT Class 2A</t>
  </si>
  <si>
    <t>1/01/2012-02/01/2013</t>
  </si>
  <si>
    <t>Class 1A</t>
  </si>
  <si>
    <t>Class 2A</t>
  </si>
  <si>
    <t>Class 3A</t>
  </si>
  <si>
    <t>Class 4A</t>
  </si>
  <si>
    <t>Class 5A</t>
  </si>
  <si>
    <t>Class 6A</t>
  </si>
  <si>
    <t>Class 1B</t>
  </si>
  <si>
    <t>Class 1C</t>
  </si>
  <si>
    <t>Class 2B</t>
  </si>
  <si>
    <t>Class 3B</t>
  </si>
  <si>
    <t>Class 4B</t>
  </si>
  <si>
    <t>Class 5B</t>
  </si>
  <si>
    <t>03/01/2013-26/02/2014</t>
  </si>
  <si>
    <t>http://www.escosa.sa.gov.au/library/140227-REESCodeFinal-07.pdf</t>
  </si>
  <si>
    <t>Note:the Department for Manufacturing, Innovation, Trade, Resources and Energy (DMITRE) completed a review of South Australia’s residential Water Heater Installation Requirements. That review led to specification changes of an administrative information</t>
  </si>
  <si>
    <t>nature effective from 27 Februray 2014 (changes to references within the specification rather then the substance of the</t>
  </si>
  <si>
    <t>specification). Refer REES Code Review Final Decision for further detail.</t>
  </si>
  <si>
    <t>REES Code Proposed Amendments 2013/14 Final Decision</t>
  </si>
  <si>
    <r>
      <t xml:space="preserve">Upgrade replacement of an inoperable water heater in a residential situation, where a low emision water heater </t>
    </r>
    <r>
      <rPr>
        <u val="single"/>
        <sz val="11"/>
        <color theme="1"/>
        <rFont val="Calibri"/>
        <family val="2"/>
      </rPr>
      <t>is</t>
    </r>
    <r>
      <rPr>
        <sz val="11"/>
        <color theme="1"/>
        <rFont val="Calibri"/>
        <family val="2"/>
      </rPr>
      <t xml:space="preserve"> required to be installed.</t>
    </r>
  </si>
  <si>
    <r>
      <t xml:space="preserve">Upgrade replacement of an inoperable water heater in a residential situation, where a low emision water heater </t>
    </r>
    <r>
      <rPr>
        <u val="single"/>
        <sz val="11"/>
        <color theme="1"/>
        <rFont val="Calibri"/>
        <family val="2"/>
      </rPr>
      <t>is not</t>
    </r>
    <r>
      <rPr>
        <sz val="11"/>
        <color theme="1"/>
        <rFont val="Calibri"/>
        <family val="2"/>
      </rPr>
      <t xml:space="preserve"> required to be installed.</t>
    </r>
  </si>
  <si>
    <r>
      <t xml:space="preserve">Upgrade of a new water heater installation in a residential situation, where a low emision water heater </t>
    </r>
    <r>
      <rPr>
        <u val="single"/>
        <sz val="11"/>
        <color theme="1"/>
        <rFont val="Calibri"/>
        <family val="2"/>
      </rPr>
      <t>is not</t>
    </r>
    <r>
      <rPr>
        <sz val="11"/>
        <color theme="1"/>
        <rFont val="Calibri"/>
        <family val="2"/>
      </rPr>
      <t xml:space="preserve"> required to be installed</t>
    </r>
  </si>
  <si>
    <t>5251</t>
  </si>
  <si>
    <t>5169</t>
  </si>
  <si>
    <t>5164</t>
  </si>
  <si>
    <t>5173</t>
  </si>
  <si>
    <t>Note 3: Due to an upgrade of the Commission's reporting system, benefitting household numbers for 2009-2013 were recast and are reflected above.</t>
  </si>
  <si>
    <t>Priority Group Energy Efficiency Activities - by  Tenure</t>
  </si>
  <si>
    <t>Priority Group Energy Efficiency Activities - by Tenure</t>
  </si>
  <si>
    <t>Region</t>
  </si>
  <si>
    <t>Metro/near Adel</t>
  </si>
  <si>
    <t>Stage Two</t>
  </si>
  <si>
    <t>SPC AV C2A</t>
  </si>
  <si>
    <t>SPC IT C1A</t>
  </si>
  <si>
    <t>SPC IT C1B</t>
  </si>
  <si>
    <t>Draught Prf Door</t>
  </si>
  <si>
    <t>Draught Prf Chimney</t>
  </si>
  <si>
    <t>Install SPC AC Class 2A</t>
  </si>
  <si>
    <t>Install SPC IT Class 1A</t>
  </si>
  <si>
    <t>Install SPC IT Class 1B</t>
  </si>
  <si>
    <t>Draught Proof Chimney</t>
  </si>
  <si>
    <t>EnhancdDuctwrkCl2Zn1</t>
  </si>
  <si>
    <t>Enhanced Air Conditioning Ductwork System Class 2 Zone 1</t>
  </si>
  <si>
    <t>5211</t>
  </si>
  <si>
    <t>5015</t>
  </si>
  <si>
    <t>5013</t>
  </si>
  <si>
    <t>5271</t>
  </si>
  <si>
    <t>5341</t>
  </si>
  <si>
    <t>5333</t>
  </si>
  <si>
    <t>Enhanced Airconditioning Ductwork</t>
  </si>
  <si>
    <t>Install Enhanced Airconditioing Ductwork Class 1</t>
  </si>
  <si>
    <t>Install Enhanced Airconditioing Ductwork Class 2</t>
  </si>
  <si>
    <t>Zone1</t>
  </si>
  <si>
    <t>Zone 2</t>
  </si>
  <si>
    <t>Zone 3</t>
  </si>
  <si>
    <t>Zone 4</t>
  </si>
  <si>
    <t>Energy Efficiency Activity Priority Group Targets (portion of overall targets; GJ)</t>
  </si>
  <si>
    <t>Energy Efficiency Targets</t>
  </si>
  <si>
    <t>Priority Group Energy EfficiencyTargets</t>
  </si>
  <si>
    <t>Energy Efficiency Targets (GJ)</t>
  </si>
  <si>
    <t>Energy Efficiency Target Achievements (GJ)</t>
  </si>
  <si>
    <t>ERM Power</t>
  </si>
  <si>
    <t>Momentum Energy</t>
  </si>
  <si>
    <t>Alinta Energy (Gas)</t>
  </si>
  <si>
    <t>Stage Three (Combined 2015-2017)</t>
  </si>
  <si>
    <t>GJ</t>
  </si>
  <si>
    <t>GJ
 Percentage</t>
  </si>
  <si>
    <t>5085</t>
  </si>
  <si>
    <t>5084</t>
  </si>
  <si>
    <t>5074</t>
  </si>
  <si>
    <t>5000</t>
  </si>
  <si>
    <t>5725</t>
  </si>
  <si>
    <t>5038</t>
  </si>
  <si>
    <t>5115</t>
  </si>
  <si>
    <t>5082</t>
  </si>
  <si>
    <t>Commercial Lighting</t>
  </si>
  <si>
    <t>Insulation</t>
  </si>
  <si>
    <t>Residential Lighting (GSL &amp; Downlight)</t>
  </si>
  <si>
    <t>Commercial Showerheads</t>
  </si>
  <si>
    <t>Residential Shower Heads</t>
  </si>
  <si>
    <t>Commercial</t>
  </si>
  <si>
    <t>LinearLEDLampOnly</t>
  </si>
  <si>
    <t>LinearLEDLuminaire</t>
  </si>
  <si>
    <t>LEDDownLuminaire</t>
  </si>
  <si>
    <t>LED High/Low Bay</t>
  </si>
  <si>
    <t>LEDDownLampOnly</t>
  </si>
  <si>
    <t>OtherCommLighting</t>
  </si>
  <si>
    <t>DoorSealAdhes BCA Zn 4 and 5</t>
  </si>
  <si>
    <t>FireChimneySealRem BCA Zn 4 and 5</t>
  </si>
  <si>
    <t>FireChimneySealRem BCA Zn 6</t>
  </si>
  <si>
    <t>Ceiling Insuln BCA Zn 4 and 5 MinR3.5</t>
  </si>
  <si>
    <t>Ceiling Insuln BCA Zn 6 MinR5.0</t>
  </si>
  <si>
    <t>Shower Heads (Commercial &amp; Residential</t>
  </si>
  <si>
    <t>ResShwrHd &lt;=9l/m BCA Zn 6</t>
  </si>
  <si>
    <t>ResShwrHd &lt;=7.5l/m BCA Zn 4 and 5</t>
  </si>
  <si>
    <t>ResShwrHd &lt;=7.5l/m BCA Zn 6</t>
  </si>
  <si>
    <t>ComShwrHd &lt;=7.5l/m BCA Zn 4 and 5</t>
  </si>
  <si>
    <t>ResShwrHd &lt;=9l/m BCA Zn 4 and 5</t>
  </si>
  <si>
    <t>ComShwrHd &lt;=7.5l/m BCA Zn 6</t>
  </si>
  <si>
    <t>ComShwrHd &lt;=9l/m BCA Zn 6</t>
  </si>
  <si>
    <t>ComShwrHd &lt;=9l/m BCA Zn 4 and 5</t>
  </si>
  <si>
    <t>L2A1:ELV LED Lamp &lt;=10W</t>
  </si>
  <si>
    <t>L2B1:ELV MV Lamp/Luminaire &lt;=10W</t>
  </si>
  <si>
    <t>GU10C2Direct HE LED 460Lum</t>
  </si>
  <si>
    <t>C3Direct HE LED 600Lum</t>
  </si>
  <si>
    <t>C3Direct HE LED 600Lum CoCont</t>
  </si>
  <si>
    <t>GU10C1aDirectStdLED350Lum</t>
  </si>
  <si>
    <t>GU10C2DirectStdLED460Lum</t>
  </si>
  <si>
    <t xml:space="preserve">Standby Power Controllers </t>
  </si>
  <si>
    <t>SPC AV Advance</t>
  </si>
  <si>
    <t>SPC IT Advance</t>
  </si>
  <si>
    <t>WH No Gas Con Solar Elec</t>
  </si>
  <si>
    <t>WH No Gas Con 6St Gas</t>
  </si>
  <si>
    <t>WH GasConnect Solar Elec</t>
  </si>
  <si>
    <t>WH GasConnect Solar Gas</t>
  </si>
  <si>
    <t>WH No Gas Con Heat Pump</t>
  </si>
  <si>
    <t>WH Class 2 6St Gas</t>
  </si>
  <si>
    <t>WH GasConnect Heat Pump</t>
  </si>
  <si>
    <t>WH No Gas Con 5St Gas</t>
  </si>
  <si>
    <t>WH No Gas Con Solar Gas</t>
  </si>
  <si>
    <t>Varied</t>
  </si>
  <si>
    <t>Linear LED – Lamp Only</t>
  </si>
  <si>
    <t>Linear LED - Luminaire</t>
  </si>
  <si>
    <t>LED Downlight - Luminaire</t>
  </si>
  <si>
    <t>LED Downlight - Lamp Only</t>
  </si>
  <si>
    <t>Other Commercial Lighting</t>
  </si>
  <si>
    <t>Install Advanced IT SPC</t>
  </si>
  <si>
    <t>Install Advanced AV SPC</t>
  </si>
  <si>
    <t>GU10 Class 1a Directional Standard LED Replacement</t>
  </si>
  <si>
    <t>GU10 Class 2 Directional Standard LED Replacement</t>
  </si>
  <si>
    <t>Fireplace or Chimney Sealing - Removable - BCA Zones 4 and 5</t>
  </si>
  <si>
    <t>Fireplace or Chimney Sealing - Removable - BCA Zones 6</t>
  </si>
  <si>
    <t>Door Sealing - Adhesive Fix - BCA Zones 4 and 5</t>
  </si>
  <si>
    <t>Ceiling Insulation Install - BCA Zones 4 and 5 - Minimum R3.5</t>
  </si>
  <si>
    <t>Ceiling Insulation Install - BCA Zone 6 - Minimum R5.0</t>
  </si>
  <si>
    <t>Class 2 Non-Directional CFL Replacement</t>
  </si>
  <si>
    <t>Class 3 Non-Directional CFL Replacement</t>
  </si>
  <si>
    <t>Class 4 Non-Directional CFL Replacement</t>
  </si>
  <si>
    <t>Class 3 Directional High Efficiency LED Replacement</t>
  </si>
  <si>
    <t>Class 3 Directional High Efficiency LED Replacement - CoContribution for greater than 20</t>
  </si>
  <si>
    <t>Replace/Upgrade Water Heater - Gas Connected with Solar Electric</t>
  </si>
  <si>
    <t>Replace/Upgrade Water Heater - No Gas Connection with 6 Star Gas</t>
  </si>
  <si>
    <t>Replace/Upgrade Water Heater -No Gas Connection with Solar Electric</t>
  </si>
  <si>
    <t>Replace/Upgrade Water Heater - Gas Connected with Solar Gas</t>
  </si>
  <si>
    <t>Replace/Upgrade Water Heater - No Gas Connection with Heat Pump</t>
  </si>
  <si>
    <t>Replace/Upgrade Water Heater - Class 2 Dwelling with 6 Star Gas</t>
  </si>
  <si>
    <t>Replace/Upgrade Water Heater - Gas Connected with Heat Pump</t>
  </si>
  <si>
    <t>Replace/Upgrade Water Heater - No Gas Connection with 5 Star Gas</t>
  </si>
  <si>
    <t>Replace/Upgrade Water Heater - No Gas Connection with Solar Gas</t>
  </si>
  <si>
    <t>Install Residential Showerhead 9l/m or less in BCA Zone 6</t>
  </si>
  <si>
    <t>Install Residential Showerhead 7.5l/m or less in BCA Zone 6</t>
  </si>
  <si>
    <t>Install Residential Showerhead 7.5l/m or less in BCA Zones 4 and 5</t>
  </si>
  <si>
    <t>Install Commercial Showerhead 7.5l/m or less in BCA Zones 4 and 5</t>
  </si>
  <si>
    <t>Install Residential Showerhead 9l/m or less in BCA Zones 4 and 5</t>
  </si>
  <si>
    <t>Install Commercial Showerhead 7.5l/m or less in BCA Zone 6</t>
  </si>
  <si>
    <t>Install Commercial Showerhead 9l/m or less in BCA Zone 6</t>
  </si>
  <si>
    <t>Install Commercial Showerhead 9l/m or less in BCA Zones 4 and 5</t>
  </si>
  <si>
    <t>Replace 35-50W ELV Halogen Lamp w Integral ELV LED Lamp w Rated Power &lt;=10W</t>
  </si>
  <si>
    <t>Replace 35-50W ELV Halogen Lamp and Transformer w Integral Mains Voltage LED Lamp or Luminaire w Rated Power &lt;=10W</t>
  </si>
  <si>
    <r>
      <rPr>
        <sz val="11"/>
        <rFont val="Calibri"/>
        <family val="2"/>
        <scheme val="minor"/>
      </rPr>
      <t>Refer SA Government Gazette, 18 December 2014,</t>
    </r>
    <r>
      <rPr>
        <sz val="11"/>
        <color theme="1"/>
        <rFont val="Calibri"/>
        <family val="2"/>
        <scheme val="minor"/>
      </rPr>
      <t xml:space="preserve"> </t>
    </r>
  </si>
  <si>
    <t>http://www.governmentgazette.sa.gov.au/sites/default/files/documentstore/2014/December/2014_090.pdf</t>
  </si>
  <si>
    <t>No of Benefitting Premises</t>
  </si>
  <si>
    <t>Benefitting Premises by Priority Group</t>
  </si>
  <si>
    <t>Benefitting Premises by Region</t>
  </si>
  <si>
    <t>Number of Unique Premises visited per Year</t>
  </si>
  <si>
    <t xml:space="preserve">Note: The number of Unique Premises result in different values than each individual year. </t>
  </si>
  <si>
    <t>This is because these figures exclude those premises that have received an activity/audit in a subsequent year (e.g. lighting in year 2009, showerheads in 2011)</t>
  </si>
  <si>
    <t>Stage Three</t>
  </si>
  <si>
    <t>7.5l/m or less - BCA Zones 4 &amp; 5</t>
  </si>
  <si>
    <t>9l/m or less - BCA Zones 4 &amp; 5</t>
  </si>
  <si>
    <t>7.5l/m or less - BCA Zone 6</t>
  </si>
  <si>
    <t>9l/m or less - BCA Zone 6</t>
  </si>
  <si>
    <t>Residential</t>
  </si>
  <si>
    <t>Activity Deemed Value 09-14</t>
  </si>
  <si>
    <t>Targets and Achievements 09-14</t>
  </si>
  <si>
    <t>Stage Three - Energy Efficiency Activities - by Category and Activity</t>
  </si>
  <si>
    <t>Stage Three - Energy Efficiency Activities - by Activity &amp; Region</t>
  </si>
  <si>
    <t>Stage Three - Energy Efficiency Activities - by Activity and Priority Group</t>
  </si>
  <si>
    <t>Stage Three - Energy Efficiency Activities - by Activity and Tenure</t>
  </si>
  <si>
    <t>Benefitting Households 2009-2014</t>
  </si>
  <si>
    <t>Top 10 Postcode for Activities, Audits and Benefitting Households 2009-2014</t>
  </si>
  <si>
    <t>Top Up Ceiling Insulation Installation</t>
  </si>
  <si>
    <t xml:space="preserve">BCA Zones 4 &amp; 5 minimum R3.5 (per m2) </t>
  </si>
  <si>
    <t xml:space="preserve">BCA Zone 6 minimum R5 (per m2) </t>
  </si>
  <si>
    <t xml:space="preserve">BCA Zones 4 &amp; 5 minimum R3 (per m2) </t>
  </si>
  <si>
    <t xml:space="preserve">BCA Zone 6 minimum R4.5 (per m2) </t>
  </si>
  <si>
    <t>External Wall Insulation Installation</t>
  </si>
  <si>
    <t xml:space="preserve">BCA Zones 4 &amp; 5 (per m2) </t>
  </si>
  <si>
    <t xml:space="preserve">BCA Zone 6 (per m2) </t>
  </si>
  <si>
    <t>Floor Insulation Installation</t>
  </si>
  <si>
    <t>Door - Adhesive Fix (per door regardles of the number of products)</t>
  </si>
  <si>
    <t>Window  - Adhesive Fix (per linear metre of product)</t>
  </si>
  <si>
    <t>Door - Mechanical Fix (per door regardles of the number of products)</t>
  </si>
  <si>
    <t>Window - Mechanical Fix (per linear metre of product)</t>
  </si>
  <si>
    <t xml:space="preserve">Fireplace or Chimney - Permanent (per chimney) </t>
  </si>
  <si>
    <t xml:space="preserve">Fireplace or Chimney - Removable (per chimney) </t>
  </si>
  <si>
    <t xml:space="preserve">Wall vent (per vent) </t>
  </si>
  <si>
    <t>BCA Zones 4 &amp; 5</t>
  </si>
  <si>
    <t>BCA Zone 6</t>
  </si>
  <si>
    <t>Advanced SPC</t>
  </si>
  <si>
    <t>Simple SPC</t>
  </si>
  <si>
    <t>For a water heater installed to service an established class 1 dwelling that is not connected to a reticualted gas supply or a class 2 dwelling (new or established)</t>
  </si>
  <si>
    <t>Gas (5 star)</t>
  </si>
  <si>
    <t>Gas (6 star)</t>
  </si>
  <si>
    <t>Solar Electric</t>
  </si>
  <si>
    <t>Solar Gas</t>
  </si>
  <si>
    <t>Heat Pump</t>
  </si>
  <si>
    <t>For a water heater installed to service an established class 1 dwelling that is connected to a reticualted gas supply</t>
  </si>
  <si>
    <t>Secondary refrigerator or freezer R12 CFC refrigerant</t>
  </si>
  <si>
    <t>Secondary refrigerator or freezer unknown/other refrigerant</t>
  </si>
  <si>
    <t>Other refrigerator or freezer R12 CFC refrigerant</t>
  </si>
  <si>
    <t>Other refrigerator or freezer unknown/other refrigerant</t>
  </si>
  <si>
    <t>25.6 x external volume m3</t>
  </si>
  <si>
    <t>14.2 x external volume m4</t>
  </si>
  <si>
    <t>15.1 x external volume m5</t>
  </si>
  <si>
    <t>7.6 x external volume m6</t>
  </si>
  <si>
    <t>CFL or LED General Purpose Lighting</t>
  </si>
  <si>
    <t>Non-Directional Lamps</t>
  </si>
  <si>
    <t>CFL</t>
  </si>
  <si>
    <t>Standard LED</t>
  </si>
  <si>
    <t>High Efficiency LED</t>
  </si>
  <si>
    <t>Class</t>
  </si>
  <si>
    <t>Directional Lamps</t>
  </si>
  <si>
    <t>1a</t>
  </si>
  <si>
    <t>4a</t>
  </si>
  <si>
    <t>Install LED Down Light Lamp or LED Down Light Luminaire</t>
  </si>
  <si>
    <t>L2A1 - Replace 35-50W ELV halogen lamp with integral ELV LED lamp rated power ≤10W</t>
  </si>
  <si>
    <t>L2A2 - Replace 35-50W ELV halogen lamp with integral ELV LED lamp rated power 11-15W</t>
  </si>
  <si>
    <t>L2B1 - Replace 35-50W ELV halogen lamp and transformer with integral mains voltage LED lamp or luminaire rated power ≤10W</t>
  </si>
  <si>
    <t>L2B1 - Replace 35-50W ELV halogen lamp and transformer with integral mains voltage LED lamp or luminaire rated power 11-15W</t>
  </si>
  <si>
    <t>Optional Insulation Reinstatement</t>
  </si>
  <si>
    <t>L2C1 - Partial reinstatement of insulation (BCA 4&amp;5) with L2B1 or L2B2</t>
  </si>
  <si>
    <t>L2C3 - Partial reinstatement of insulation (BCA 6) with L2B1 or L2B2</t>
  </si>
  <si>
    <t>L2C2 - Full reinstatement of insulation (BCA 4&amp;5) with L2B1 or L2B2</t>
  </si>
  <si>
    <t>L2C3 - Full reinstatement of insulation (BCA 6) with L2B1 or L2B2</t>
  </si>
  <si>
    <t>Replace Halogen Floodlight Luminaire</t>
  </si>
  <si>
    <t>Power of existing luminaire (W)</t>
  </si>
  <si>
    <t>100&lt;P150W</t>
  </si>
  <si>
    <t>150&lt;P200W</t>
  </si>
  <si>
    <t>200&lt;P300W</t>
  </si>
  <si>
    <t>300&lt;P500W</t>
  </si>
  <si>
    <t>500&lt;P</t>
  </si>
  <si>
    <t>≤ 30</t>
  </si>
  <si>
    <t>≤ 45</t>
  </si>
  <si>
    <t>≤ 60</t>
  </si>
  <si>
    <t>≤ 90</t>
  </si>
  <si>
    <t>≤ 150</t>
  </si>
  <si>
    <t>Replacement luminaire (light output and rated power)</t>
  </si>
  <si>
    <t>Min Lm</t>
  </si>
  <si>
    <t>Replace Linear Flourescent Luminaire</t>
  </si>
  <si>
    <t>Existing 2-foot luminaire</t>
  </si>
  <si>
    <t>Existing 4-foot luminaire</t>
  </si>
  <si>
    <t>≤ 15</t>
  </si>
  <si>
    <t>≤ 20</t>
  </si>
  <si>
    <t>≤ 25</t>
  </si>
  <si>
    <t>≤ 35</t>
  </si>
  <si>
    <t>single lamp T8/T12</t>
  </si>
  <si>
    <t>twin lamp T8/T12</t>
  </si>
  <si>
    <t>≤ 40</t>
  </si>
  <si>
    <t>≤ 50</t>
  </si>
  <si>
    <t>≤ 55</t>
  </si>
  <si>
    <t>Gas ducted heater - min R1.5 ductwork</t>
  </si>
  <si>
    <t>reverse cycle air-conditioner - min R1.5 ductwork</t>
  </si>
  <si>
    <t>Gas ducted heater - min R2.0 ductwork</t>
  </si>
  <si>
    <t>reverse cycle air-conditioner - min R2.0 ductwork</t>
  </si>
  <si>
    <t>Activity - BCA Zones 4 and 5</t>
  </si>
  <si>
    <t>Activity - BCA Zone 6</t>
  </si>
  <si>
    <t>0.19177 x rated output in kW</t>
  </si>
  <si>
    <t>0.1700 x rated output in kW</t>
  </si>
  <si>
    <t>0.2800 x rated output in kW</t>
  </si>
  <si>
    <t>0.46098 x rated output in kW</t>
  </si>
  <si>
    <t>0.75232 x rated output in kW</t>
  </si>
  <si>
    <t>0.4600 x rated output in kW</t>
  </si>
  <si>
    <t>Replace Ductwork with Enhanced Ductwork</t>
  </si>
  <si>
    <t>30% min reduction in losses</t>
  </si>
  <si>
    <t>40% min reduction in losses</t>
  </si>
  <si>
    <t>1.75 x rated output in kW</t>
  </si>
  <si>
    <t>2.45 x rated output in kW</t>
  </si>
  <si>
    <t>0.31347 x rated output in kW</t>
  </si>
  <si>
    <t>2.33 x rated output in kW</t>
  </si>
  <si>
    <t>3.26 x rated output in kW</t>
  </si>
  <si>
    <t>Reverse Cyle Air-conditioner (non ducted)</t>
  </si>
  <si>
    <t>Reverse Cyle Air-conditioner (ducted)</t>
  </si>
  <si>
    <t>BCA Climate 6</t>
  </si>
  <si>
    <t>Other places in SA</t>
  </si>
  <si>
    <t>Formula - see spec</t>
  </si>
  <si>
    <t>Formula - See spec</t>
  </si>
  <si>
    <t>Install New Flued Gas Space Heater (non ducted)</t>
  </si>
  <si>
    <t>Star Rating Index (SRI)</t>
  </si>
  <si>
    <t>BCA 6</t>
  </si>
  <si>
    <t>BCA Others</t>
  </si>
  <si>
    <t>Window Replacement 4 Star - BCA Zones 4 and 5</t>
  </si>
  <si>
    <t>Window Replacement 4 Star - BCA Zone 6</t>
  </si>
  <si>
    <t>Window Replacement 6 Star - BCA Zones 4 and 5</t>
  </si>
  <si>
    <t>Window Replacement 6 Star - BCA Zone 6</t>
  </si>
  <si>
    <t>Secondary Glazing Retrofit 4 Star - BCA Zones 4 and 5</t>
  </si>
  <si>
    <t>Secondary Glazing Retrofit 4 Star - BCA Zone 6</t>
  </si>
  <si>
    <t>Secondary Glazing Retrofit 6 Star - BCA Zones 4 and 5</t>
  </si>
  <si>
    <t>Secondary Glazing Retrofit 6 Star - BCA Zone 6</t>
  </si>
  <si>
    <t>Replace Inefficient Window with Thermally Efficient Window</t>
  </si>
  <si>
    <t>Secondary Glazing Retrofit</t>
  </si>
  <si>
    <t>High Efficiency Appliances</t>
  </si>
  <si>
    <t>High Efficiency Refrigerator or Refrigerator-Freezer</t>
  </si>
  <si>
    <t>High Efficiency New Freezer</t>
  </si>
  <si>
    <t>High Efficiency Clothes Dryer</t>
  </si>
  <si>
    <t>High Efficiency Television</t>
  </si>
  <si>
    <t>Group 1</t>
  </si>
  <si>
    <t>Group 4, 5T, 5B, 5S</t>
  </si>
  <si>
    <t>Group 6C</t>
  </si>
  <si>
    <t>Group 6U and 7</t>
  </si>
  <si>
    <t>Install Efficient New Television in 2015 screen area &lt;= 7221cm2</t>
  </si>
  <si>
    <t>Install Efficient New Television in 2015 screen area &gt; 7221cm2</t>
  </si>
  <si>
    <t>Install Efficient New Television in 2016 screen area &lt;= 7221cm2</t>
  </si>
  <si>
    <t>Install Efficient New Television in 2016 screen area &gt; 7221cm2</t>
  </si>
  <si>
    <t>Install Efficient New Television in 2017 screen area &lt;= 7221cm2</t>
  </si>
  <si>
    <t>Install Efficient New Television in 2017 screen area &gt; 7221cm2</t>
  </si>
  <si>
    <t>Various</t>
  </si>
  <si>
    <t>AMB</t>
  </si>
  <si>
    <t>Commercial Activities by Location</t>
  </si>
  <si>
    <t>Commercial Activities</t>
  </si>
  <si>
    <t>Commercial Lighting - energy savings per premise</t>
  </si>
  <si>
    <t>Commercial Lighting by type of business</t>
  </si>
  <si>
    <t>1-300GJ</t>
  </si>
  <si>
    <t>301-600GJ</t>
  </si>
  <si>
    <t>601-900GJ</t>
  </si>
  <si>
    <t>Unknown</t>
  </si>
  <si>
    <t>A - Agriculture, Forestry and Fishing</t>
  </si>
  <si>
    <t>C - Manufacturing</t>
  </si>
  <si>
    <t>D - Electricity, Gas, Water and Waste Services</t>
  </si>
  <si>
    <t>E - Construction</t>
  </si>
  <si>
    <t>F - Wholesale Trade</t>
  </si>
  <si>
    <t>G - Retailer Trade</t>
  </si>
  <si>
    <t>H - Accomodation and Food Services</t>
  </si>
  <si>
    <t>I - Transport, Postal and Warehousing</t>
  </si>
  <si>
    <t>J - Information Media and Telecommunications</t>
  </si>
  <si>
    <t>K - Financial and Insurance Services</t>
  </si>
  <si>
    <t>L - Rental, Hiring and Real Estate Services</t>
  </si>
  <si>
    <t>M - Professional, Scientific and Technical Services</t>
  </si>
  <si>
    <t>N - Administrative and Support Services</t>
  </si>
  <si>
    <t>O - Public Administration and Safety</t>
  </si>
  <si>
    <t>P - Education and Training</t>
  </si>
  <si>
    <t>Q - Health Care and Social Assistance</t>
  </si>
  <si>
    <t>R - Arts and Recreation Services</t>
  </si>
  <si>
    <t>S - Other Services</t>
  </si>
  <si>
    <t>Commercial Showerhead Activities - Number of showerheads per premise</t>
  </si>
  <si>
    <t>1-9</t>
  </si>
  <si>
    <t>10-49</t>
  </si>
  <si>
    <t>50-99</t>
  </si>
  <si>
    <t>100+</t>
  </si>
  <si>
    <t>No of
Premises</t>
  </si>
  <si>
    <t>Activity Deemed Value 15-16</t>
  </si>
  <si>
    <t>LED Floodlight</t>
  </si>
  <si>
    <t>Induction Lamps</t>
  </si>
  <si>
    <t>C3NonDirect HE LED 850Lum</t>
  </si>
  <si>
    <t>C4NonDirect HE LED 1150Lm</t>
  </si>
  <si>
    <t>C5Direct HE LED 1260Lum</t>
  </si>
  <si>
    <t>GU10 Class 2 Directional High Efficiency LED Replacement</t>
  </si>
  <si>
    <t>Class 3 Non-Directional High Efficiency LED Replacement</t>
  </si>
  <si>
    <t>Class 4 Non-Directional High Efficiency LED Replacement</t>
  </si>
  <si>
    <t>Class 5 Directional High Efficiency LED Replacement</t>
  </si>
  <si>
    <t>B - Mining</t>
  </si>
  <si>
    <t>5012</t>
  </si>
  <si>
    <t>5110</t>
  </si>
  <si>
    <t>5039</t>
  </si>
  <si>
    <t>5160</t>
  </si>
  <si>
    <t>5007</t>
  </si>
  <si>
    <t>5094</t>
  </si>
  <si>
    <t>5048</t>
  </si>
  <si>
    <t>5212</t>
  </si>
  <si>
    <t>Benefitting Premises</t>
  </si>
  <si>
    <t>Benefitting Premises by Nature of Tenure</t>
  </si>
  <si>
    <t>L2B1:ELV MV Lamp&lt;=10W 2ndVis</t>
  </si>
  <si>
    <t>C4Direct HE LED 810Lum</t>
  </si>
  <si>
    <t>C4aDirect HE LED 990Lum CoCont</t>
  </si>
  <si>
    <t>C4aDirect HE LED 990Lum</t>
  </si>
  <si>
    <t>C3NonDirect HE LED 850Lum CoCont</t>
  </si>
  <si>
    <t>C2Direct HE LED 460Lum</t>
  </si>
  <si>
    <t>C1Direct HE LED 250Lum</t>
  </si>
  <si>
    <t>C1aDirect HE LED 350Lum</t>
  </si>
  <si>
    <t>5010</t>
  </si>
  <si>
    <t>5009</t>
  </si>
  <si>
    <t>5017</t>
  </si>
  <si>
    <t>5016</t>
  </si>
  <si>
    <t>5343</t>
  </si>
  <si>
    <t>M2 Energy</t>
  </si>
  <si>
    <t>Tango Energy</t>
  </si>
  <si>
    <t>C1NonDirectStdLED350Lum</t>
  </si>
  <si>
    <t>C2NonDirectStdLED650Lum</t>
  </si>
  <si>
    <t>C3NonDirectStdLED850Lum</t>
  </si>
  <si>
    <t>C4NonDirectStdLED1150Lm</t>
  </si>
  <si>
    <t>Directional</t>
  </si>
  <si>
    <t>L2A: Std LED Lamp Only</t>
  </si>
  <si>
    <t>L2B: Std LED Lamp/Luminaire</t>
  </si>
  <si>
    <t>Stage Four (Combined 2018-2020</t>
  </si>
  <si>
    <t>Stage Four (Combined 2018-2020)</t>
  </si>
  <si>
    <t>Stage Four</t>
  </si>
  <si>
    <t>5125</t>
  </si>
  <si>
    <t>Stage Four - Energy Efficiency Activities - by Category and Activity</t>
  </si>
  <si>
    <t>Stage Four - Energy Efficiency Activities - by Activity &amp; Region</t>
  </si>
  <si>
    <t>Stage Four - Energy Efficiency Activities - by Activity and Priority Group</t>
  </si>
  <si>
    <t>Stage Four - Energy Efficiency Activities - by Activity and Tenure</t>
  </si>
  <si>
    <t>Benefitting Premises 15-17</t>
  </si>
  <si>
    <t>Benefitting Premises 18-20</t>
  </si>
  <si>
    <t>Top 10 Postcodes for Activities, Audits and Benefitting Households 15-17</t>
  </si>
  <si>
    <t>Top 10 Postcodes for Activities, Audits and Benefitting Households 18-20</t>
  </si>
  <si>
    <t>amaysim Energy</t>
  </si>
  <si>
    <t>C5NonDirectStdLED1800Lm</t>
  </si>
  <si>
    <t>C2NonDirect HE LED 650Lum</t>
  </si>
  <si>
    <t>L2B: HE LED Lamp/Luminaire</t>
  </si>
  <si>
    <t>C1NonDirect HE LED 350Lum 2nd Vis</t>
  </si>
  <si>
    <t>C1NonDirectStdLED350Lum 2nd Vis</t>
  </si>
  <si>
    <t>C2NonDirect HE LED 650Lum 2nd Vis</t>
  </si>
  <si>
    <t>C2NonDirectStdLED650Lum 2nd Vis</t>
  </si>
  <si>
    <t>C3NonDirect HE LED 850Lum 2nd Vis</t>
  </si>
  <si>
    <t>C3NonDirectStdLED850Lum 2nd Vis</t>
  </si>
  <si>
    <t>C4aDirect HE LED 990Lum 2nd Vis</t>
  </si>
  <si>
    <t>C4aDirectStdLED990Lum 2nd Vis</t>
  </si>
  <si>
    <t>C4NonDirect HE LED 1150Lm 2nd Vis</t>
  </si>
  <si>
    <t>C4NonDirectStdLED1150Lm 2nd Vis</t>
  </si>
  <si>
    <t>C5Direct HE LED 1260Lum 2nd Vis</t>
  </si>
  <si>
    <t>C5DirectStdLED1260Lum 2nd Vis</t>
  </si>
  <si>
    <t>C5NonDirectStdLED1800Lm 2nd Vis</t>
  </si>
  <si>
    <t>APP2 21 PG2ndFrgFrz R12 Sgl Dr &gt;=1150mm</t>
  </si>
  <si>
    <t>APP2 22 PG2ndFrgFrz R12 Sgl Dr&lt;1150mm</t>
  </si>
  <si>
    <t>APP2 23 PG2ndyFrdgFrzr R12 2 Dr</t>
  </si>
  <si>
    <t>APP2 24 PG2ndyFrzr R12</t>
  </si>
  <si>
    <t>C5DirectStdLED1260Lum</t>
  </si>
  <si>
    <t>Lumo (Electricity)</t>
  </si>
  <si>
    <t>Lumo (Gas)</t>
  </si>
  <si>
    <t>Origin (Electricity)</t>
  </si>
  <si>
    <t>Energy Australia (Electricity)</t>
  </si>
  <si>
    <t>Alinta Energy (Electricity)</t>
  </si>
  <si>
    <t>Simply (Electricity)</t>
  </si>
  <si>
    <t>Ceil Ins Top Up BCA Zn 4 and 5 MinR3.0</t>
  </si>
  <si>
    <t>C4aDirectStdLED990Lum</t>
  </si>
  <si>
    <t>L2B: HE LED Lamp/Luminaire 2ndVis</t>
  </si>
  <si>
    <t>5214</t>
  </si>
  <si>
    <t>5040</t>
  </si>
  <si>
    <t>Targets and Achievements 15-20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</si>
</sst>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0%"/>
    <numFmt numFmtId="166" formatCode="0.000%"/>
    <numFmt numFmtId="167" formatCode="0.0000%"/>
    <numFmt numFmtId="168" formatCode="_-* #,##0_-;\-* #,##0_-;_-* &quot;-&quot;??_-;_-@_-"/>
    <numFmt numFmtId="169" formatCode="0.0"/>
  </numFmts>
  <fonts count="43">
    <font>
      <sz val="11"/>
      <color theme="1"/>
      <name val="Calibri"/>
      <family val="2"/>
      <scheme val="minor"/>
    </font>
    <font>
      <sz val="10"/>
      <name val="Arial"/>
      <family val="2"/>
    </font>
    <font>
      <u val="single"/>
      <sz val="11"/>
      <color theme="10"/>
      <name val="Calibri"/>
      <family val="2"/>
      <scheme val="minor"/>
    </font>
    <font>
      <b/>
      <i/>
      <u val="single"/>
      <sz val="11"/>
      <color theme="1"/>
      <name val="Calibri"/>
      <family val="2"/>
      <scheme val="minor"/>
    </font>
    <font>
      <b/>
      <i/>
      <sz val="16"/>
      <color theme="0"/>
      <name val="Calibri"/>
      <family val="2"/>
      <scheme val="minor"/>
    </font>
    <font>
      <b/>
      <i/>
      <sz val="11"/>
      <color theme="0"/>
      <name val="Calibri"/>
      <family val="2"/>
      <scheme val="minor"/>
    </font>
    <font>
      <i/>
      <u val="single"/>
      <sz val="12"/>
      <color theme="10"/>
      <name val="Calibri"/>
      <family val="2"/>
      <scheme val="minor"/>
    </font>
    <font>
      <sz val="12"/>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sz val="11"/>
      <name val="Calibri"/>
      <family val="2"/>
      <scheme val="minor"/>
    </font>
    <font>
      <b/>
      <u val="single"/>
      <sz val="11"/>
      <color theme="0"/>
      <name val="Calibri"/>
      <family val="2"/>
      <scheme val="minor"/>
    </font>
    <font>
      <b/>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rgb="FFFF0000"/>
      <name val="Calibri"/>
      <family val="2"/>
      <scheme val="minor"/>
    </font>
    <font>
      <b/>
      <vertAlign val="subscript"/>
      <sz val="11"/>
      <color theme="0"/>
      <name val="Calibri"/>
      <family val="2"/>
      <scheme val="minor"/>
    </font>
    <font>
      <vertAlign val="subscript"/>
      <sz val="11"/>
      <color theme="1"/>
      <name val="Calibri"/>
      <family val="2"/>
      <scheme val="minor"/>
    </font>
    <font>
      <b/>
      <vertAlign val="subscript"/>
      <sz val="11"/>
      <name val="Calibri"/>
      <family val="2"/>
      <scheme val="minor"/>
    </font>
    <font>
      <i/>
      <u val="single"/>
      <sz val="11"/>
      <color theme="10"/>
      <name val="Calibri"/>
      <family val="2"/>
      <scheme val="minor"/>
    </font>
    <font>
      <i/>
      <sz val="11"/>
      <color theme="1"/>
      <name val="Calibri"/>
      <family val="2"/>
      <scheme val="minor"/>
    </font>
    <font>
      <b/>
      <sz val="22"/>
      <color theme="0"/>
      <name val="Calibri"/>
      <family val="2"/>
      <scheme val="minor"/>
    </font>
    <font>
      <sz val="11"/>
      <color theme="1"/>
      <name val="Calibri"/>
      <family val="2"/>
    </font>
    <font>
      <sz val="11"/>
      <color theme="1"/>
      <name val="Symbol"/>
      <family val="1"/>
    </font>
    <font>
      <sz val="7"/>
      <color theme="1"/>
      <name val="Times New Roman"/>
      <family val="1"/>
    </font>
    <font>
      <u val="single"/>
      <sz val="11"/>
      <color theme="1"/>
      <name val="Calibri"/>
      <family val="2"/>
    </font>
    <font>
      <vertAlign val="subscript"/>
      <sz val="11"/>
      <color theme="1"/>
      <name val="Calibri"/>
      <family val="2"/>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3" tint="0.39998000860214233"/>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0"/>
        <bgColor indexed="64"/>
      </patternFill>
    </fill>
    <fill>
      <patternFill patternType="solid">
        <fgColor theme="4" tint="-0.24997000396251678"/>
        <bgColor indexed="64"/>
      </patternFill>
    </fill>
    <fill>
      <patternFill patternType="solid">
        <fgColor theme="3" tint="0.5999900102615356"/>
        <bgColor indexed="64"/>
      </patternFill>
    </fill>
    <fill>
      <patternFill patternType="solid">
        <fgColor theme="0"/>
        <bgColor indexed="64"/>
      </patternFill>
    </fill>
    <fill>
      <patternFill patternType="solid">
        <fgColor theme="3" tint="0.7999799847602844"/>
        <bgColor indexed="64"/>
      </patternFill>
    </fill>
    <fill>
      <patternFill patternType="solid">
        <fgColor theme="3"/>
        <bgColor indexed="64"/>
      </patternFill>
    </fill>
    <fill>
      <patternFill patternType="solid">
        <fgColor theme="3" tint="-0.4999699890613556"/>
        <bgColor indexed="64"/>
      </patternFill>
    </fill>
    <fill>
      <patternFill patternType="solid">
        <fgColor theme="3" tint="-0.24997000396251678"/>
        <bgColor indexed="64"/>
      </patternFill>
    </fill>
    <fill>
      <patternFill patternType="solid">
        <fgColor theme="3" tint="0.7999799847602844"/>
        <bgColor indexed="64"/>
      </patternFill>
    </fill>
    <fill>
      <patternFill patternType="solid">
        <fgColor theme="4" tint="-0.24997000396251678"/>
        <bgColor indexed="64"/>
      </patternFill>
    </fill>
    <fill>
      <patternFill patternType="solid">
        <fgColor theme="3" tint="0.5999900102615356"/>
        <bgColor indexed="64"/>
      </patternFill>
    </fill>
    <fill>
      <patternFill patternType="solid">
        <fgColor theme="0"/>
        <bgColor indexed="64"/>
      </patternFill>
    </fill>
    <fill>
      <patternFill patternType="solid">
        <fgColor theme="0"/>
        <bgColor indexed="64"/>
      </patternFill>
    </fill>
    <fill>
      <patternFill patternType="solid">
        <fgColor theme="3" tint="-0.4999699890613556"/>
        <bgColor indexed="64"/>
      </patternFill>
    </fill>
    <fill>
      <patternFill patternType="solid">
        <fgColor theme="4" tint="0.39998000860214233"/>
        <bgColor indexed="64"/>
      </patternFill>
    </fill>
    <fill>
      <patternFill patternType="solid">
        <fgColor theme="4" tint="-0.4999699890613556"/>
        <bgColor indexed="64"/>
      </patternFill>
    </fill>
    <fill>
      <patternFill patternType="solid">
        <fgColor theme="3" tint="-0.24993999302387238"/>
        <bgColor indexed="64"/>
      </patternFill>
    </fill>
    <fill>
      <patternFill patternType="solid">
        <fgColor theme="4" tint="-0.24993999302387238"/>
        <bgColor indexed="64"/>
      </patternFill>
    </fill>
    <fill>
      <patternFill patternType="solid">
        <fgColor rgb="FFDCE6F1"/>
        <bgColor indexed="64"/>
      </patternFill>
    </fill>
    <fill>
      <patternFill patternType="solid">
        <fgColor rgb="FFFFFF00"/>
        <bgColor indexed="64"/>
      </patternFill>
    </fill>
  </fills>
  <borders count="35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color theme="4" tint="-0.24993999302387238"/>
      </left>
      <right style="thin">
        <color theme="3" tint="0.3999499976634979"/>
      </right>
      <top style="thin">
        <color theme="4" tint="-0.24993999302387238"/>
      </top>
      <bottom/>
    </border>
    <border>
      <left/>
      <right style="medium">
        <color theme="3" tint="0.39998000860214233"/>
      </right>
      <top/>
      <bottom/>
    </border>
    <border>
      <left style="medium">
        <color theme="3" tint="0.39998000860214233"/>
      </left>
      <right style="thin">
        <color theme="3" tint="0.5999900102615356"/>
      </right>
      <top style="thin">
        <color theme="4" tint="-0.24997000396251678"/>
      </top>
      <bottom/>
    </border>
    <border>
      <left/>
      <right/>
      <top style="medium">
        <color theme="4" tint="-0.24997000396251678"/>
      </top>
      <bottom/>
    </border>
    <border>
      <left/>
      <right style="thin">
        <color theme="3" tint="0.5999900102615356"/>
      </right>
      <top/>
      <bottom style="medium">
        <color theme="4"/>
      </bottom>
    </border>
    <border>
      <left style="thin">
        <color theme="3" tint="0.5999900102615356"/>
      </left>
      <right style="thin">
        <color theme="3" tint="0.5999900102615356"/>
      </right>
      <top/>
      <bottom style="medium">
        <color theme="4"/>
      </bottom>
    </border>
    <border>
      <left/>
      <right style="medium">
        <color theme="4" tint="-0.24997000396251678"/>
      </right>
      <top style="medium">
        <color theme="4" tint="-0.24997000396251678"/>
      </top>
      <bottom/>
    </border>
    <border>
      <left/>
      <right style="thin"/>
      <top/>
      <bottom style="thin"/>
    </border>
    <border>
      <left style="thin">
        <color theme="3" tint="0.5999900102615356"/>
      </left>
      <right style="thin">
        <color theme="3" tint="0.5999900102615356"/>
      </right>
      <top style="medium">
        <color theme="3" tint="0.39998000860214233"/>
      </top>
      <bottom style="medium">
        <color theme="3" tint="0.39998000860214233"/>
      </bottom>
    </border>
    <border>
      <left style="thin">
        <color theme="3" tint="0.5999900102615356"/>
      </left>
      <right style="medium">
        <color theme="3" tint="0.39998000860214233"/>
      </right>
      <top style="medium">
        <color theme="3" tint="0.39998000860214233"/>
      </top>
      <bottom style="medium">
        <color theme="3" tint="0.39998000860214233"/>
      </bottom>
    </border>
    <border>
      <left style="medium">
        <color theme="3" tint="0.39998000860214233"/>
      </left>
      <right style="thin">
        <color theme="3" tint="0.5999900102615356"/>
      </right>
      <top style="medium">
        <color theme="3" tint="0.39998000860214233"/>
      </top>
      <bottom style="thin">
        <color theme="3" tint="0.5999900102615356"/>
      </bottom>
    </border>
    <border>
      <left style="thin">
        <color theme="3" tint="0.5999900102615356"/>
      </left>
      <right style="medium">
        <color theme="3" tint="0.39998000860214233"/>
      </right>
      <top style="medium">
        <color theme="3" tint="0.39998000860214233"/>
      </top>
      <bottom style="thin">
        <color theme="3" tint="0.5999900102615356"/>
      </bottom>
    </border>
    <border>
      <left/>
      <right/>
      <top style="medium">
        <color theme="4"/>
      </top>
      <bottom style="medium">
        <color theme="4"/>
      </bottom>
    </border>
    <border>
      <left/>
      <right style="thin">
        <color theme="3" tint="0.5999900102615356"/>
      </right>
      <top style="thin"/>
      <bottom/>
    </border>
    <border>
      <left/>
      <right/>
      <top/>
      <bottom style="medium">
        <color theme="3" tint="0.39998000860214233"/>
      </bottom>
    </border>
    <border>
      <left/>
      <right/>
      <top style="medium">
        <color theme="3" tint="0.39998000860214233"/>
      </top>
      <bottom style="medium">
        <color theme="3" tint="0.39998000860214233"/>
      </bottom>
    </border>
    <border>
      <left style="medium">
        <color theme="3" tint="0.39998000860214233"/>
      </left>
      <right style="thin">
        <color theme="3" tint="0.5999900102615356"/>
      </right>
      <top style="thin">
        <color theme="3" tint="0.5999900102615356"/>
      </top>
      <bottom style="thin">
        <color theme="3" tint="0.5999900102615356"/>
      </bottom>
    </border>
    <border>
      <left style="medium">
        <color theme="3" tint="0.39998000860214233"/>
      </left>
      <right style="thin">
        <color theme="3" tint="0.5999900102615356"/>
      </right>
      <top style="thin">
        <color theme="3" tint="0.5999900102615356"/>
      </top>
      <bottom style="medium">
        <color theme="3" tint="0.39998000860214233"/>
      </bottom>
    </border>
    <border>
      <left/>
      <right/>
      <top style="medium">
        <color theme="4"/>
      </top>
      <bottom style="medium">
        <color theme="3" tint="0.39998000860214233"/>
      </bottom>
    </border>
    <border>
      <left style="medium">
        <color theme="3" tint="0.39998000860214233"/>
      </left>
      <right/>
      <top style="medium">
        <color theme="4"/>
      </top>
      <bottom style="medium">
        <color theme="3" tint="0.39998000860214233"/>
      </bottom>
    </border>
    <border>
      <left/>
      <right style="thin">
        <color theme="3" tint="0.5999900102615356"/>
      </right>
      <top/>
      <bottom/>
    </border>
    <border>
      <left style="thin">
        <color theme="3" tint="0.5999900102615356"/>
      </left>
      <right style="thin">
        <color theme="3" tint="0.5999900102615356"/>
      </right>
      <top/>
      <bottom/>
    </border>
    <border>
      <left/>
      <right style="thin">
        <color theme="4" tint="0.39998000860214233"/>
      </right>
      <top/>
      <bottom/>
    </border>
    <border>
      <left style="medium">
        <color theme="3" tint="0.39998000860214233"/>
      </left>
      <right style="thin">
        <color theme="3" tint="0.5999900102615356"/>
      </right>
      <top/>
      <bottom/>
    </border>
    <border>
      <left style="thin">
        <color theme="3" tint="0.5999900102615356"/>
      </left>
      <right/>
      <top/>
      <bottom/>
    </border>
    <border>
      <left style="medium">
        <color theme="3" tint="0.39998000860214233"/>
      </left>
      <right style="thin">
        <color theme="3" tint="0.5999900102615356"/>
      </right>
      <top style="thin">
        <color theme="3" tint="0.39998000860214233"/>
      </top>
      <bottom style="medium">
        <color theme="4" tint="-0.24997000396251678"/>
      </bottom>
    </border>
    <border>
      <left/>
      <right style="thin">
        <color theme="3" tint="0.5999900102615356"/>
      </right>
      <top style="thin">
        <color theme="3" tint="0.39998000860214233"/>
      </top>
      <bottom style="medium">
        <color theme="4" tint="-0.24997000396251678"/>
      </bottom>
    </border>
    <border>
      <left style="thin">
        <color theme="3" tint="0.5999900102615356"/>
      </left>
      <right style="thin">
        <color theme="3" tint="0.5999900102615356"/>
      </right>
      <top style="thin">
        <color theme="3" tint="0.39998000860214233"/>
      </top>
      <bottom style="medium">
        <color theme="4" tint="-0.24997000396251678"/>
      </bottom>
    </border>
    <border>
      <left/>
      <right style="thin">
        <color theme="3" tint="0.39998000860214233"/>
      </right>
      <top/>
      <bottom style="medium">
        <color theme="3" tint="0.39998000860214233"/>
      </bottom>
    </border>
    <border>
      <left/>
      <right style="medium">
        <color theme="3" tint="0.39998000860214233"/>
      </right>
      <top style="thin">
        <color theme="3" tint="0.39998000860214233"/>
      </top>
      <bottom style="medium">
        <color theme="4" tint="-0.24997000396251678"/>
      </bottom>
    </border>
    <border>
      <left style="thin">
        <color theme="3" tint="0.5999900102615356"/>
      </left>
      <right style="medium">
        <color theme="3" tint="0.39998000860214233"/>
      </right>
      <top/>
      <bottom/>
    </border>
    <border>
      <left/>
      <right style="medium">
        <color theme="3" tint="0.39998000860214233"/>
      </right>
      <top style="thin">
        <color theme="4" tint="-0.24997000396251678"/>
      </top>
      <bottom/>
    </border>
    <border>
      <left style="thin">
        <color theme="3" tint="0.5999900102615356"/>
      </left>
      <right style="medium">
        <color theme="3" tint="0.39998000860214233"/>
      </right>
      <top style="thin">
        <color theme="4" tint="-0.24997000396251678"/>
      </top>
      <bottom style="medium">
        <color theme="4" tint="-0.24997000396251678"/>
      </bottom>
    </border>
    <border>
      <left style="medium">
        <color theme="3" tint="0.39998000860214233"/>
      </left>
      <right/>
      <top/>
      <bottom/>
    </border>
    <border>
      <left style="medium">
        <color theme="3" tint="0.39998000860214233"/>
      </left>
      <right/>
      <top style="medium">
        <color theme="3" tint="0.39998000860214233"/>
      </top>
      <bottom/>
    </border>
    <border>
      <left/>
      <right/>
      <top style="medium">
        <color theme="3" tint="0.39998000860214233"/>
      </top>
      <bottom/>
    </border>
    <border>
      <left style="medium">
        <color theme="3" tint="0.39998000860214233"/>
      </left>
      <right/>
      <top style="thin">
        <color theme="4" tint="-0.24997000396251678"/>
      </top>
      <bottom style="medium">
        <color theme="4" tint="-0.24997000396251678"/>
      </bottom>
    </border>
    <border>
      <left style="medium">
        <color theme="3" tint="0.39998000860214233"/>
      </left>
      <right style="medium">
        <color theme="3" tint="0.39998000860214233"/>
      </right>
      <top/>
      <bottom/>
    </border>
    <border>
      <left style="medium">
        <color theme="3" tint="0.39998000860214233"/>
      </left>
      <right style="medium">
        <color theme="3" tint="0.39998000860214233"/>
      </right>
      <top style="thin">
        <color theme="4" tint="-0.24997000396251678"/>
      </top>
      <bottom style="medium">
        <color theme="3" tint="0.39998000860214233"/>
      </bottom>
    </border>
    <border>
      <left/>
      <right style="medium">
        <color theme="3" tint="0.39998000860214233"/>
      </right>
      <top style="thin">
        <color theme="4" tint="0.39998000860214233"/>
      </top>
      <bottom style="medium">
        <color theme="4" tint="-0.24997000396251678"/>
      </bottom>
    </border>
    <border>
      <left/>
      <right style="medium">
        <color theme="3" tint="0.39998000860214233"/>
      </right>
      <top style="thin">
        <color theme="4" tint="0.39998000860214233"/>
      </top>
      <bottom style="medium">
        <color theme="3" tint="0.39998000860214233"/>
      </bottom>
    </border>
    <border>
      <left style="medium">
        <color theme="3" tint="0.39998000860214233"/>
      </left>
      <right style="thin">
        <color theme="3" tint="0.5999900102615356"/>
      </right>
      <top style="thin">
        <color theme="4" tint="0.39998000860214233"/>
      </top>
      <bottom style="medium">
        <color theme="4" tint="-0.24997000396251678"/>
      </bottom>
    </border>
    <border>
      <left style="medium">
        <color theme="3" tint="0.39998000860214233"/>
      </left>
      <right style="thin">
        <color theme="3" tint="0.5999900102615356"/>
      </right>
      <top style="thin">
        <color theme="4" tint="0.39998000860214233"/>
      </top>
      <bottom style="medium">
        <color theme="3" tint="0.39998000860214233"/>
      </bottom>
    </border>
    <border>
      <left style="medium">
        <color theme="3" tint="0.39998000860214233"/>
      </left>
      <right/>
      <top style="medium">
        <color theme="3" tint="0.39998000860214233"/>
      </top>
      <bottom style="medium">
        <color theme="3" tint="0.39998000860214233"/>
      </bottom>
    </border>
    <border>
      <left style="thin">
        <color theme="3" tint="0.5999900102615356"/>
      </left>
      <right/>
      <top style="thin">
        <color theme="3" tint="0.5999900102615356"/>
      </top>
      <bottom style="medium">
        <color theme="4"/>
      </bottom>
    </border>
    <border>
      <left style="thin">
        <color theme="3" tint="0.5999900102615356"/>
      </left>
      <right style="thin">
        <color theme="3" tint="0.5999900102615356"/>
      </right>
      <top style="thin">
        <color theme="3" tint="0.5999900102615356"/>
      </top>
      <bottom style="medium">
        <color theme="4"/>
      </bottom>
    </border>
    <border>
      <left/>
      <right style="medium">
        <color theme="3" tint="0.39998000860214233"/>
      </right>
      <top style="medium">
        <color theme="3" tint="0.39998000860214233"/>
      </top>
      <bottom/>
    </border>
    <border>
      <left style="medium">
        <color theme="3" tint="0.39998000860214233"/>
      </left>
      <right style="thin">
        <color theme="4" tint="0.39998000860214233"/>
      </right>
      <top/>
      <bottom/>
    </border>
    <border>
      <left style="thin">
        <color theme="4" tint="0.39998000860214233"/>
      </left>
      <right style="thin">
        <color theme="4" tint="0.39998000860214233"/>
      </right>
      <top/>
      <bottom/>
    </border>
    <border>
      <left style="thin">
        <color theme="4" tint="0.39998000860214233"/>
      </left>
      <right style="thin">
        <color theme="3" tint="0.5999900102615356"/>
      </right>
      <top/>
      <bottom/>
    </border>
    <border>
      <left style="medium">
        <color theme="3" tint="0.39998000860214233"/>
      </left>
      <right style="medium">
        <color theme="3" tint="0.39998000860214233"/>
      </right>
      <top/>
      <bottom style="thin">
        <color theme="4" tint="-0.24997000396251678"/>
      </bottom>
    </border>
    <border>
      <left style="thin">
        <color theme="3" tint="0.5999900102615356"/>
      </left>
      <right style="thin">
        <color theme="3" tint="0.5999900102615356"/>
      </right>
      <top/>
      <bottom style="thin">
        <color theme="4" tint="-0.24997000396251678"/>
      </bottom>
    </border>
    <border>
      <left style="medium">
        <color theme="3" tint="0.39998000860214233"/>
      </left>
      <right style="medium">
        <color theme="3" tint="0.39998000860214233"/>
      </right>
      <top/>
      <bottom style="medium">
        <color theme="4" tint="-0.24997000396251678"/>
      </bottom>
    </border>
    <border>
      <left style="medium">
        <color theme="3" tint="0.39998000860214233"/>
      </left>
      <right style="thin">
        <color theme="4" tint="0.39998000860214233"/>
      </right>
      <top style="thin">
        <color theme="4" tint="-0.24997000396251678"/>
      </top>
      <bottom style="medium">
        <color theme="4" tint="-0.24997000396251678"/>
      </bottom>
    </border>
    <border>
      <left/>
      <right/>
      <top style="thin">
        <color theme="4" tint="-0.24997000396251678"/>
      </top>
      <bottom style="medium">
        <color theme="4" tint="-0.24997000396251678"/>
      </bottom>
    </border>
    <border>
      <left style="thin">
        <color theme="4" tint="0.39998000860214233"/>
      </left>
      <right style="thin">
        <color theme="4" tint="0.39998000860214233"/>
      </right>
      <top style="thin">
        <color theme="4" tint="-0.24997000396251678"/>
      </top>
      <bottom style="medium">
        <color theme="4" tint="-0.24997000396251678"/>
      </bottom>
    </border>
    <border>
      <left style="thin">
        <color theme="4" tint="0.39998000860214233"/>
      </left>
      <right style="thin">
        <color theme="3" tint="0.5999900102615356"/>
      </right>
      <top style="thin">
        <color theme="4" tint="-0.24997000396251678"/>
      </top>
      <bottom style="medium">
        <color theme="4" tint="-0.24997000396251678"/>
      </bottom>
    </border>
    <border>
      <left/>
      <right style="medium">
        <color theme="3" tint="0.39998000860214233"/>
      </right>
      <top style="thin">
        <color theme="4" tint="-0.24997000396251678"/>
      </top>
      <bottom style="medium">
        <color theme="4" tint="-0.24997000396251678"/>
      </bottom>
    </border>
    <border>
      <left style="medium">
        <color theme="3" tint="0.39998000860214233"/>
      </left>
      <right style="thin">
        <color theme="3" tint="0.5999900102615356"/>
      </right>
      <top style="thin">
        <color theme="4" tint="-0.24997000396251678"/>
      </top>
      <bottom style="medium">
        <color theme="4" tint="-0.24997000396251678"/>
      </bottom>
    </border>
    <border>
      <left style="thin">
        <color theme="3" tint="0.5999900102615356"/>
      </left>
      <right style="thin">
        <color theme="3" tint="0.5999900102615356"/>
      </right>
      <top style="thin">
        <color theme="4" tint="-0.24997000396251678"/>
      </top>
      <bottom style="medium">
        <color theme="4" tint="-0.24997000396251678"/>
      </bottom>
    </border>
    <border>
      <left/>
      <right style="thin">
        <color theme="3" tint="0.5999900102615356"/>
      </right>
      <top style="thin">
        <color theme="4" tint="-0.24997000396251678"/>
      </top>
      <bottom style="medium">
        <color theme="4" tint="-0.24997000396251678"/>
      </bottom>
    </border>
    <border>
      <left style="medium">
        <color theme="3" tint="0.39998000860214233"/>
      </left>
      <right style="medium">
        <color theme="3" tint="0.5999900102615356"/>
      </right>
      <top/>
      <bottom/>
    </border>
    <border>
      <left style="medium">
        <color theme="3" tint="0.5999900102615356"/>
      </left>
      <right/>
      <top/>
      <bottom/>
    </border>
    <border>
      <left/>
      <right style="medium">
        <color theme="3" tint="0.39998000860214233"/>
      </right>
      <top/>
      <bottom style="thin">
        <color theme="4" tint="0.39998000860214233"/>
      </bottom>
    </border>
    <border>
      <left/>
      <right style="medium">
        <color theme="3" tint="0.39998000860214233"/>
      </right>
      <top/>
      <bottom style="medium">
        <color theme="3" tint="0.39998000860214233"/>
      </bottom>
    </border>
    <border>
      <left style="thin">
        <color theme="3" tint="0.5999900102615356"/>
      </left>
      <right style="thin">
        <color theme="3" tint="0.5999900102615356"/>
      </right>
      <top/>
      <bottom style="thin">
        <color theme="3" tint="0.5999900102615356"/>
      </bottom>
    </border>
    <border>
      <left style="thin">
        <color theme="3" tint="0.5999900102615356"/>
      </left>
      <right style="medium">
        <color theme="3" tint="0.39998000860214233"/>
      </right>
      <top/>
      <bottom style="thin">
        <color theme="3" tint="0.5999900102615356"/>
      </bottom>
    </border>
    <border>
      <left style="thin">
        <color theme="3" tint="0.5999900102615356"/>
      </left>
      <right style="thin">
        <color theme="3" tint="0.5999900102615356"/>
      </right>
      <top style="thin">
        <color theme="3" tint="0.5999900102615356"/>
      </top>
      <bottom style="thin">
        <color theme="3" tint="0.5999900102615356"/>
      </bottom>
    </border>
    <border>
      <left style="thin">
        <color theme="3" tint="0.5999900102615356"/>
      </left>
      <right style="medium">
        <color theme="3" tint="0.39998000860214233"/>
      </right>
      <top style="thin">
        <color theme="3" tint="0.5999900102615356"/>
      </top>
      <bottom style="thin">
        <color theme="3" tint="0.5999900102615356"/>
      </bottom>
    </border>
    <border>
      <left style="thin">
        <color theme="3" tint="0.5999900102615356"/>
      </left>
      <right style="thin">
        <color theme="3" tint="0.5999900102615356"/>
      </right>
      <top style="thin">
        <color theme="3" tint="0.5999900102615356"/>
      </top>
      <bottom style="medium">
        <color theme="3" tint="0.39998000860214233"/>
      </bottom>
    </border>
    <border>
      <left style="thin">
        <color theme="3" tint="0.5999900102615356"/>
      </left>
      <right style="medium">
        <color theme="3" tint="0.39998000860214233"/>
      </right>
      <top style="thin">
        <color theme="3" tint="0.5999900102615356"/>
      </top>
      <bottom style="medium">
        <color theme="3" tint="0.39998000860214233"/>
      </bottom>
    </border>
    <border>
      <left style="medium">
        <color theme="3" tint="0.39998000860214233"/>
      </left>
      <right style="thin">
        <color theme="3" tint="0.5999900102615356"/>
      </right>
      <top style="thin"/>
      <bottom/>
    </border>
    <border>
      <left style="medium">
        <color theme="3" tint="0.39998000860214233"/>
      </left>
      <right/>
      <top/>
      <bottom style="medium">
        <color theme="3" tint="0.39998000860214233"/>
      </bottom>
    </border>
    <border>
      <left style="thin">
        <color theme="3" tint="0.5999900102615356"/>
      </left>
      <right style="thin">
        <color theme="3" tint="0.5999900102615356"/>
      </right>
      <top/>
      <bottom style="medium">
        <color theme="3" tint="0.39998000860214233"/>
      </bottom>
    </border>
    <border>
      <left style="thin">
        <color theme="3" tint="0.5999900102615356"/>
      </left>
      <right/>
      <top/>
      <bottom style="medium">
        <color theme="3" tint="0.39998000860214233"/>
      </bottom>
    </border>
    <border>
      <left style="medium">
        <color theme="3" tint="0.39998000860214233"/>
      </left>
      <right style="thin">
        <color theme="3" tint="0.5999900102615356"/>
      </right>
      <top style="thin"/>
      <bottom style="medium">
        <color theme="3" tint="0.39998000860214233"/>
      </bottom>
    </border>
    <border>
      <left style="thin">
        <color theme="3" tint="0.5999900102615356"/>
      </left>
      <right style="thin">
        <color theme="3" tint="0.5999900102615356"/>
      </right>
      <top style="thin"/>
      <bottom style="medium">
        <color theme="3" tint="0.39998000860214233"/>
      </bottom>
    </border>
    <border>
      <left/>
      <right style="thin">
        <color theme="4" tint="0.39998000860214233"/>
      </right>
      <top/>
      <bottom style="medium">
        <color theme="4" tint="-0.24997000396251678"/>
      </bottom>
    </border>
    <border>
      <left style="thin">
        <color theme="4" tint="0.39998000860214233"/>
      </left>
      <right style="thin">
        <color theme="3" tint="0.5999900102615356"/>
      </right>
      <top/>
      <bottom style="medium">
        <color theme="4" tint="-0.24997000396251678"/>
      </bottom>
    </border>
    <border>
      <left style="thin">
        <color theme="4" tint="0.39998000860214233"/>
      </left>
      <right style="thin">
        <color theme="4" tint="0.39998000860214233"/>
      </right>
      <top style="thin">
        <color theme="4" tint="-0.24997000396251678"/>
      </top>
      <bottom/>
    </border>
    <border>
      <left style="thin">
        <color theme="4" tint="0.39998000860214233"/>
      </left>
      <right style="thin">
        <color theme="3" tint="0.5999900102615356"/>
      </right>
      <top/>
      <bottom style="medium">
        <color theme="3" tint="0.39998000860214233"/>
      </bottom>
    </border>
    <border>
      <left/>
      <right style="thin">
        <color theme="4" tint="0.39998000860214233"/>
      </right>
      <top style="thin">
        <color theme="4" tint="-0.24997000396251678"/>
      </top>
      <bottom/>
    </border>
    <border>
      <left style="thin">
        <color theme="4" tint="0.39998000860214233"/>
      </left>
      <right style="thin">
        <color theme="3" tint="0.5999900102615356"/>
      </right>
      <top style="thin">
        <color theme="4" tint="-0.24997000396251678"/>
      </top>
      <bottom/>
    </border>
    <border>
      <left/>
      <right style="thin">
        <color theme="3" tint="0.5999900102615356"/>
      </right>
      <top style="thin">
        <color theme="4" tint="-0.24997000396251678"/>
      </top>
      <bottom/>
    </border>
    <border>
      <left style="thin">
        <color theme="3" tint="0.5999900102615356"/>
      </left>
      <right style="thin">
        <color theme="3" tint="0.5999900102615356"/>
      </right>
      <top/>
      <bottom style="medium">
        <color theme="4" tint="-0.24997000396251678"/>
      </bottom>
    </border>
    <border>
      <left/>
      <right style="thin">
        <color theme="4" tint="0.39998000860214233"/>
      </right>
      <top style="thin">
        <color theme="4" tint="-0.24997000396251678"/>
      </top>
      <bottom style="medium">
        <color theme="4" tint="-0.24997000396251678"/>
      </bottom>
    </border>
    <border>
      <left style="thin">
        <color theme="3" tint="0.5999900102615356"/>
      </left>
      <right style="thin">
        <color theme="4" tint="0.39998000860214233"/>
      </right>
      <top style="thin">
        <color theme="4" tint="-0.24997000396251678"/>
      </top>
      <bottom style="medium">
        <color theme="4" tint="-0.24997000396251678"/>
      </bottom>
    </border>
    <border>
      <left style="medium">
        <color theme="3" tint="0.39998000860214233"/>
      </left>
      <right/>
      <top/>
      <bottom style="thin">
        <color theme="4" tint="-0.24997000396251678"/>
      </bottom>
    </border>
    <border>
      <left/>
      <right style="medium">
        <color theme="3" tint="0.39998000860214233"/>
      </right>
      <top/>
      <bottom style="thin">
        <color theme="4" tint="-0.24997000396251678"/>
      </bottom>
    </border>
    <border>
      <left style="thin">
        <color theme="3" tint="0.5999900102615356"/>
      </left>
      <right style="thin">
        <color theme="4" tint="0.39998000860214233"/>
      </right>
      <top/>
      <bottom/>
    </border>
    <border>
      <left style="thin">
        <color theme="4" tint="0.39998000860214233"/>
      </left>
      <right/>
      <top/>
      <bottom/>
    </border>
    <border>
      <left style="medium">
        <color theme="3" tint="0.39998000860214233"/>
      </left>
      <right style="medium">
        <color theme="3" tint="0.39998000860214233"/>
      </right>
      <top style="thin">
        <color theme="4" tint="-0.24997000396251678"/>
      </top>
      <bottom style="medium">
        <color theme="4" tint="-0.24997000396251678"/>
      </bottom>
    </border>
    <border>
      <left style="medium">
        <color theme="3" tint="0.39998000860214233"/>
      </left>
      <right style="medium">
        <color theme="3" tint="0.39998000860214233"/>
      </right>
      <top style="medium">
        <color theme="3" tint="0.39998000860214233"/>
      </top>
      <bottom/>
    </border>
    <border>
      <left/>
      <right style="thin">
        <color theme="3" tint="0.39998000860214233"/>
      </right>
      <top/>
      <bottom/>
    </border>
    <border>
      <left style="medium">
        <color theme="3" tint="0.39998000860214233"/>
      </left>
      <right style="thin">
        <color theme="3" tint="0.5999900102615356"/>
      </right>
      <top/>
      <bottom style="thin">
        <color theme="4" tint="-0.24997000396251678"/>
      </bottom>
    </border>
    <border>
      <left style="medium">
        <color theme="3" tint="0.39998000860214233"/>
      </left>
      <right style="thin">
        <color theme="3" tint="0.39998000860214233"/>
      </right>
      <top/>
      <bottom/>
    </border>
    <border>
      <left/>
      <right style="thin">
        <color theme="3" tint="0.5999900102615356"/>
      </right>
      <top/>
      <bottom style="thin">
        <color theme="3" tint="0.5999900102615356"/>
      </bottom>
    </border>
    <border>
      <left style="medium">
        <color theme="4"/>
      </left>
      <right/>
      <top/>
      <bottom/>
    </border>
    <border>
      <left style="thin">
        <color theme="3" tint="0.5999900102615356"/>
      </left>
      <right/>
      <top style="thin">
        <color theme="3" tint="0.5999900102615356"/>
      </top>
      <bottom/>
    </border>
    <border>
      <left style="thin">
        <color theme="3" tint="0.5999900102615356"/>
      </left>
      <right style="thin">
        <color theme="3" tint="0.5999900102615356"/>
      </right>
      <top style="thin">
        <color theme="3" tint="0.5999900102615356"/>
      </top>
      <bottom/>
    </border>
    <border>
      <left/>
      <right style="thin">
        <color theme="4" tint="0.39998000860214233"/>
      </right>
      <top style="thin">
        <color theme="3" tint="0.5999900102615356"/>
      </top>
      <bottom/>
    </border>
    <border>
      <left style="medium">
        <color theme="4"/>
      </left>
      <right style="thin">
        <color theme="3" tint="0.5999900102615356"/>
      </right>
      <top style="thin">
        <color theme="3" tint="0.5999900102615356"/>
      </top>
      <bottom/>
    </border>
    <border>
      <left/>
      <right style="thin">
        <color theme="3" tint="0.5999900102615356"/>
      </right>
      <top style="thin">
        <color theme="3" tint="0.5999900102615356"/>
      </top>
      <bottom/>
    </border>
    <border>
      <left style="medium">
        <color theme="4"/>
      </left>
      <right style="thin">
        <color theme="3" tint="0.5999900102615356"/>
      </right>
      <top/>
      <bottom/>
    </border>
    <border>
      <left/>
      <right/>
      <top/>
      <bottom style="thin">
        <color theme="3" tint="0.5999900102615356"/>
      </bottom>
    </border>
    <border>
      <left/>
      <right style="thin">
        <color theme="4" tint="0.39998000860214233"/>
      </right>
      <top/>
      <bottom style="thin">
        <color theme="3" tint="0.5999900102615356"/>
      </bottom>
    </border>
    <border>
      <left style="medium">
        <color theme="4"/>
      </left>
      <right style="thin">
        <color theme="3" tint="0.5999900102615356"/>
      </right>
      <top/>
      <bottom style="thin">
        <color theme="3" tint="0.5999900102615356"/>
      </bottom>
    </border>
    <border>
      <left style="medium">
        <color theme="3" tint="0.39998000860214233"/>
      </left>
      <right style="thin">
        <color theme="3" tint="0.5999900102615356"/>
      </right>
      <top/>
      <bottom style="thin">
        <color theme="3" tint="0.5999900102615356"/>
      </bottom>
    </border>
    <border>
      <left style="thin">
        <color theme="4" tint="0.39998000860214233"/>
      </left>
      <right style="thin">
        <color theme="4" tint="0.39998000860214233"/>
      </right>
      <top/>
      <bottom style="thin">
        <color theme="3" tint="0.5999900102615356"/>
      </bottom>
    </border>
    <border>
      <left style="thin">
        <color theme="3" tint="0.5999900102615356"/>
      </left>
      <right style="thin">
        <color theme="4" tint="0.39998000860214233"/>
      </right>
      <top/>
      <bottom style="thin">
        <color theme="3" tint="0.5999900102615356"/>
      </bottom>
    </border>
    <border>
      <left style="thin">
        <color theme="3" tint="0.3999499976634979"/>
      </left>
      <right/>
      <top style="thin">
        <color theme="4" tint="-0.24993999302387238"/>
      </top>
      <bottom/>
    </border>
    <border>
      <left/>
      <right style="medium">
        <color theme="3" tint="0.39991000294685364"/>
      </right>
      <top style="medium">
        <color theme="3" tint="0.3999499976634979"/>
      </top>
      <bottom/>
    </border>
    <border>
      <left style="thin">
        <color theme="3" tint="0.3999499976634979"/>
      </left>
      <right style="medium">
        <color theme="3" tint="0.39991000294685364"/>
      </right>
      <top/>
      <bottom/>
    </border>
    <border>
      <left style="medium">
        <color theme="3" tint="0.3999499976634979"/>
      </left>
      <right style="medium">
        <color theme="4" tint="-0.24997000396251678"/>
      </right>
      <top/>
      <bottom style="thin">
        <color theme="4" tint="0.39998000860214233"/>
      </bottom>
    </border>
    <border>
      <left style="medium">
        <color theme="3" tint="0.3999499976634979"/>
      </left>
      <right style="medium">
        <color theme="4" tint="-0.24997000396251678"/>
      </right>
      <top style="thin">
        <color theme="4" tint="0.39998000860214233"/>
      </top>
      <bottom style="medium">
        <color theme="4" tint="-0.24997000396251678"/>
      </bottom>
    </border>
    <border>
      <left style="thin">
        <color theme="4" tint="0.39998000860214233"/>
      </left>
      <right style="thin">
        <color theme="4" tint="0.3999499976634979"/>
      </right>
      <top style="thin">
        <color theme="4" tint="0.3999499976634979"/>
      </top>
      <bottom/>
    </border>
    <border>
      <left style="thin">
        <color theme="4" tint="0.3999499976634979"/>
      </left>
      <right style="thin">
        <color theme="4" tint="0.3999499976634979"/>
      </right>
      <top style="thin">
        <color theme="4" tint="0.3999499976634979"/>
      </top>
      <bottom/>
    </border>
    <border>
      <left style="thin">
        <color theme="4" tint="0.3999499976634979"/>
      </left>
      <right style="thin">
        <color theme="4" tint="0.39998000860214233"/>
      </right>
      <top style="thin">
        <color theme="4" tint="0.3999499976634979"/>
      </top>
      <bottom/>
    </border>
    <border>
      <left style="thin">
        <color theme="4" tint="0.39991000294685364"/>
      </left>
      <right style="thin">
        <color theme="4" tint="0.39991000294685364"/>
      </right>
      <top/>
      <bottom/>
    </border>
    <border>
      <left style="thin">
        <color theme="4" tint="0.3999499976634979"/>
      </left>
      <right style="thin">
        <color theme="4" tint="0.3999499976634979"/>
      </right>
      <top/>
      <bottom/>
    </border>
    <border>
      <left style="thin">
        <color theme="4" tint="0.3999499976634979"/>
      </left>
      <right style="medium">
        <color theme="3" tint="0.39998000860214233"/>
      </right>
      <top/>
      <bottom/>
    </border>
    <border>
      <left style="medium">
        <color theme="3" tint="0.39998000860214233"/>
      </left>
      <right style="thin">
        <color theme="4" tint="0.39998000860214233"/>
      </right>
      <top style="thin">
        <color theme="4" tint="0.3999499976634979"/>
      </top>
      <bottom/>
    </border>
    <border>
      <left/>
      <right/>
      <top style="thin">
        <color theme="4" tint="0.3999499976634979"/>
      </top>
      <bottom/>
    </border>
    <border>
      <left/>
      <right style="thin">
        <color theme="3" tint="0.5999900102615356"/>
      </right>
      <top style="thin">
        <color theme="4" tint="0.3999499976634979"/>
      </top>
      <bottom/>
    </border>
    <border>
      <left/>
      <right style="thin">
        <color theme="4" tint="0.39998000860214233"/>
      </right>
      <top style="thin">
        <color theme="4" tint="0.3999499976634979"/>
      </top>
      <bottom/>
    </border>
    <border>
      <left/>
      <right style="medium">
        <color theme="3" tint="0.39998000860214233"/>
      </right>
      <top style="thin">
        <color theme="4" tint="0.3999499976634979"/>
      </top>
      <bottom/>
    </border>
    <border>
      <left style="thin">
        <color theme="4" tint="0.39998000860214233"/>
      </left>
      <right style="thin">
        <color theme="3" tint="0.5999900102615356"/>
      </right>
      <top style="thin">
        <color theme="4" tint="0.3999499976634979"/>
      </top>
      <bottom/>
    </border>
    <border>
      <left/>
      <right/>
      <top style="medium">
        <color theme="3" tint="0.39991000294685364"/>
      </top>
      <bottom/>
    </border>
    <border>
      <left/>
      <right style="medium">
        <color theme="3" tint="0.39991000294685364"/>
      </right>
      <top style="medium">
        <color theme="3" tint="0.39991000294685364"/>
      </top>
      <bottom/>
    </border>
    <border>
      <left style="medium">
        <color theme="4" tint="-0.24993999302387238"/>
      </left>
      <right style="thin">
        <color theme="4" tint="0.39998000860214233"/>
      </right>
      <top style="thin">
        <color theme="3" tint="0.3999499976634979"/>
      </top>
      <bottom style="medium">
        <color theme="4" tint="-0.24993999302387238"/>
      </bottom>
    </border>
    <border>
      <left/>
      <right/>
      <top style="thin">
        <color theme="3" tint="0.3999499976634979"/>
      </top>
      <bottom style="medium">
        <color theme="4" tint="-0.24993999302387238"/>
      </bottom>
    </border>
    <border>
      <left/>
      <right style="thin">
        <color theme="3" tint="0.5999900102615356"/>
      </right>
      <top style="thin">
        <color theme="3" tint="0.3999499976634979"/>
      </top>
      <bottom style="medium">
        <color theme="4" tint="-0.24993999302387238"/>
      </bottom>
    </border>
    <border>
      <left/>
      <right style="thin">
        <color theme="4" tint="0.39998000860214233"/>
      </right>
      <top style="thin">
        <color theme="3" tint="0.3999499976634979"/>
      </top>
      <bottom style="medium">
        <color theme="4" tint="-0.24993999302387238"/>
      </bottom>
    </border>
    <border>
      <left/>
      <right style="medium">
        <color theme="4" tint="-0.24993999302387238"/>
      </right>
      <top style="thin">
        <color theme="3" tint="0.3999499976634979"/>
      </top>
      <bottom style="medium">
        <color theme="4" tint="-0.24993999302387238"/>
      </bottom>
    </border>
    <border>
      <left style="medium">
        <color theme="3" tint="0.3999499976634979"/>
      </left>
      <right/>
      <top style="medium">
        <color theme="3" tint="0.3999499976634979"/>
      </top>
      <bottom/>
    </border>
    <border>
      <left/>
      <right/>
      <top style="medium">
        <color theme="3" tint="0.3999499976634979"/>
      </top>
      <bottom/>
    </border>
    <border>
      <left/>
      <right style="medium">
        <color theme="3" tint="0.3999499976634979"/>
      </right>
      <top style="medium">
        <color theme="3" tint="0.3999499976634979"/>
      </top>
      <bottom/>
    </border>
    <border>
      <left style="medium">
        <color theme="3" tint="0.3999499976634979"/>
      </left>
      <right/>
      <top/>
      <bottom/>
    </border>
    <border>
      <left/>
      <right style="medium">
        <color theme="3" tint="0.3999499976634979"/>
      </right>
      <top/>
      <bottom/>
    </border>
    <border>
      <left style="medium">
        <color theme="3" tint="0.3999499976634979"/>
      </left>
      <right style="thin">
        <color theme="3" tint="0.39991000294685364"/>
      </right>
      <top style="thin">
        <color theme="3" tint="0.39991000294685364"/>
      </top>
      <bottom style="thin">
        <color theme="3" tint="0.39991000294685364"/>
      </bottom>
    </border>
    <border>
      <left style="thin">
        <color theme="3" tint="0.39991000294685364"/>
      </left>
      <right style="thin">
        <color theme="3" tint="0.39991000294685364"/>
      </right>
      <top style="thin">
        <color theme="3" tint="0.39991000294685364"/>
      </top>
      <bottom style="thin">
        <color theme="3" tint="0.39991000294685364"/>
      </bottom>
    </border>
    <border>
      <left style="thin">
        <color theme="3" tint="0.39991000294685364"/>
      </left>
      <right style="medium">
        <color theme="3" tint="0.3999499976634979"/>
      </right>
      <top style="thin">
        <color theme="3" tint="0.39991000294685364"/>
      </top>
      <bottom style="thin">
        <color theme="3" tint="0.39991000294685364"/>
      </bottom>
    </border>
    <border>
      <left style="thin">
        <color theme="3" tint="0.39991000294685364"/>
      </left>
      <right style="thin">
        <color theme="3" tint="0.39991000294685364"/>
      </right>
      <top style="thin">
        <color theme="3" tint="0.39991000294685364"/>
      </top>
      <bottom/>
    </border>
    <border>
      <left style="medium">
        <color theme="3" tint="0.3999499976634979"/>
      </left>
      <right style="thin">
        <color theme="3" tint="0.39991000294685364"/>
      </right>
      <top style="thin">
        <color theme="3" tint="0.39991000294685364"/>
      </top>
      <bottom style="medium">
        <color theme="3" tint="0.39991000294685364"/>
      </bottom>
    </border>
    <border>
      <left style="thin">
        <color theme="3" tint="0.39991000294685364"/>
      </left>
      <right style="thin">
        <color theme="3" tint="0.39991000294685364"/>
      </right>
      <top style="thin">
        <color theme="3" tint="0.39991000294685364"/>
      </top>
      <bottom style="medium">
        <color theme="3" tint="0.39991000294685364"/>
      </bottom>
    </border>
    <border>
      <left style="thin">
        <color theme="3" tint="0.39991000294685364"/>
      </left>
      <right style="medium">
        <color theme="3" tint="0.3999499976634979"/>
      </right>
      <top style="thin">
        <color theme="3" tint="0.39991000294685364"/>
      </top>
      <bottom style="medium">
        <color theme="3" tint="0.39991000294685364"/>
      </bottom>
    </border>
    <border>
      <left style="medium">
        <color theme="3" tint="0.3999499976634979"/>
      </left>
      <right/>
      <top style="medium">
        <color theme="3" tint="0.39991000294685364"/>
      </top>
      <bottom/>
    </border>
    <border>
      <left/>
      <right style="medium">
        <color theme="3" tint="0.3999499976634979"/>
      </right>
      <top style="medium">
        <color theme="3" tint="0.39991000294685364"/>
      </top>
      <bottom/>
    </border>
    <border>
      <left style="medium">
        <color theme="3" tint="0.3999499976634979"/>
      </left>
      <right/>
      <top style="medium">
        <color theme="3" tint="0.39991000294685364"/>
      </top>
      <bottom style="medium"/>
    </border>
    <border>
      <left/>
      <right/>
      <top style="medium">
        <color theme="3" tint="0.39991000294685364"/>
      </top>
      <bottom style="medium"/>
    </border>
    <border>
      <left/>
      <right style="medium">
        <color theme="3" tint="0.3999499976634979"/>
      </right>
      <top style="medium">
        <color theme="1"/>
      </top>
      <bottom/>
    </border>
    <border>
      <left style="medium">
        <color theme="3" tint="0.3999499976634979"/>
      </left>
      <right/>
      <top style="medium"/>
      <bottom/>
    </border>
    <border>
      <left/>
      <right/>
      <top style="medium"/>
      <bottom/>
    </border>
    <border>
      <left style="medium">
        <color theme="3" tint="0.3999499976634979"/>
      </left>
      <right/>
      <top/>
      <bottom style="thin">
        <color theme="3" tint="0.5999900102615356"/>
      </bottom>
    </border>
    <border>
      <left style="medium">
        <color theme="3" tint="0.3999499976634979"/>
      </left>
      <right style="thin">
        <color theme="3" tint="0.39991000294685364"/>
      </right>
      <top style="thin">
        <color theme="3" tint="0.5999900102615356"/>
      </top>
      <bottom style="thin">
        <color theme="3" tint="0.39991000294685364"/>
      </bottom>
    </border>
    <border>
      <left style="thin">
        <color theme="3" tint="0.39991000294685364"/>
      </left>
      <right style="thin">
        <color theme="3" tint="0.39991000294685364"/>
      </right>
      <top style="thin">
        <color theme="3" tint="0.5999900102615356"/>
      </top>
      <bottom style="thin">
        <color theme="3" tint="0.39991000294685364"/>
      </bottom>
    </border>
    <border>
      <left style="thin">
        <color theme="3" tint="0.39991000294685364"/>
      </left>
      <right style="medium">
        <color theme="3" tint="0.3999499976634979"/>
      </right>
      <top style="thin">
        <color theme="3" tint="0.39987999200820923"/>
      </top>
      <bottom style="thin">
        <color theme="3" tint="0.39991000294685364"/>
      </bottom>
    </border>
    <border>
      <left style="medium">
        <color theme="3" tint="0.3999499976634979"/>
      </left>
      <right/>
      <top style="thin">
        <color theme="3" tint="0.39991000294685364"/>
      </top>
      <bottom/>
    </border>
    <border>
      <left/>
      <right/>
      <top style="thin">
        <color theme="3" tint="0.39991000294685364"/>
      </top>
      <bottom/>
    </border>
    <border>
      <left/>
      <right style="medium">
        <color theme="3" tint="0.3999499976634979"/>
      </right>
      <top style="thin">
        <color theme="3" tint="0.39991000294685364"/>
      </top>
      <bottom/>
    </border>
    <border>
      <left style="medium">
        <color theme="3" tint="0.3999499976634979"/>
      </left>
      <right style="thin">
        <color theme="3" tint="0.39991000294685364"/>
      </right>
      <top style="thin">
        <color theme="3" tint="0.39991000294685364"/>
      </top>
      <bottom/>
    </border>
    <border>
      <left style="thin">
        <color theme="3" tint="0.39991000294685364"/>
      </left>
      <right style="medium">
        <color theme="3" tint="0.3999499976634979"/>
      </right>
      <top style="thin">
        <color theme="3" tint="0.39991000294685364"/>
      </top>
      <bottom/>
    </border>
    <border>
      <left style="medium">
        <color theme="3" tint="0.3999499976634979"/>
      </left>
      <right style="thin">
        <color theme="3" tint="0.39991000294685364"/>
      </right>
      <top style="thin">
        <color theme="3" tint="0.39991000294685364"/>
      </top>
      <bottom style="medium">
        <color theme="3" tint="0.3999499976634979"/>
      </bottom>
    </border>
    <border>
      <left style="thin">
        <color theme="3" tint="0.39991000294685364"/>
      </left>
      <right style="thin">
        <color theme="3" tint="0.39991000294685364"/>
      </right>
      <top style="thin">
        <color theme="3" tint="0.39991000294685364"/>
      </top>
      <bottom style="medium">
        <color theme="3" tint="0.3999499976634979"/>
      </bottom>
    </border>
    <border>
      <left style="thin">
        <color theme="3" tint="0.39991000294685364"/>
      </left>
      <right style="medium">
        <color theme="3" tint="0.3999499976634979"/>
      </right>
      <top style="thin">
        <color theme="3" tint="0.39991000294685364"/>
      </top>
      <bottom style="medium">
        <color theme="3" tint="0.3999499976634979"/>
      </bottom>
    </border>
    <border>
      <left style="medium">
        <color theme="3" tint="0.3999499976634979"/>
      </left>
      <right style="medium">
        <color theme="3" tint="0.39998000860214233"/>
      </right>
      <top/>
      <bottom/>
    </border>
    <border>
      <left/>
      <right/>
      <top style="thin">
        <color theme="3" tint="0.39991000294685364"/>
      </top>
      <bottom style="thin">
        <color theme="3" tint="0.39991000294685364"/>
      </bottom>
    </border>
    <border>
      <left/>
      <right style="medium">
        <color theme="3" tint="0.3999499976634979"/>
      </right>
      <top style="thin">
        <color theme="3" tint="0.39991000294685364"/>
      </top>
      <bottom style="thin">
        <color theme="3" tint="0.39991000294685364"/>
      </bottom>
    </border>
    <border>
      <left style="thin">
        <color theme="3" tint="0.3999499976634979"/>
      </left>
      <right style="thin">
        <color theme="3" tint="0.3999499976634979"/>
      </right>
      <top style="thin">
        <color theme="3" tint="0.3999499976634979"/>
      </top>
      <bottom style="thin">
        <color theme="3" tint="0.3999499976634979"/>
      </bottom>
    </border>
    <border>
      <left style="thin">
        <color theme="3" tint="0.3999499976634979"/>
      </left>
      <right style="medium">
        <color theme="3" tint="0.3999499976634979"/>
      </right>
      <top style="thin">
        <color theme="3" tint="0.3999499976634979"/>
      </top>
      <bottom style="thin">
        <color theme="3" tint="0.3999499976634979"/>
      </bottom>
    </border>
    <border>
      <left style="thin">
        <color theme="3" tint="0.3999499976634979"/>
      </left>
      <right style="thin">
        <color theme="3" tint="0.3999499976634979"/>
      </right>
      <top style="thin">
        <color theme="3" tint="0.3999499976634979"/>
      </top>
      <bottom style="medium">
        <color theme="3" tint="0.3999499976634979"/>
      </bottom>
    </border>
    <border>
      <left style="thin">
        <color theme="3" tint="0.3999499976634979"/>
      </left>
      <right style="medium">
        <color theme="3" tint="0.3999499976634979"/>
      </right>
      <top style="thin">
        <color theme="3" tint="0.3999499976634979"/>
      </top>
      <bottom style="medium">
        <color theme="3" tint="0.3999499976634979"/>
      </bottom>
    </border>
    <border>
      <left style="medium">
        <color theme="3" tint="0.3999499976634979"/>
      </left>
      <right style="thin">
        <color theme="3" tint="0.39991000294685364"/>
      </right>
      <top/>
      <bottom/>
    </border>
    <border>
      <left style="medium">
        <color theme="3" tint="0.3999499976634979"/>
      </left>
      <right style="thin">
        <color theme="3" tint="0.39991000294685364"/>
      </right>
      <top/>
      <bottom style="thin">
        <color theme="3" tint="0.39991000294685364"/>
      </bottom>
    </border>
    <border>
      <left style="medium">
        <color theme="3" tint="0.3999499976634979"/>
      </left>
      <right style="thin">
        <color theme="3" tint="0.5999900102615356"/>
      </right>
      <top style="medium">
        <color theme="3" tint="0.39998000860214233"/>
      </top>
      <bottom style="medium">
        <color theme="3" tint="0.39998000860214233"/>
      </bottom>
    </border>
    <border>
      <left style="medium">
        <color theme="3" tint="0.3999499976634979"/>
      </left>
      <right style="thin">
        <color theme="3" tint="0.5999900102615356"/>
      </right>
      <top/>
      <bottom style="thin">
        <color theme="3" tint="0.5999900102615356"/>
      </bottom>
    </border>
    <border>
      <left style="medium">
        <color theme="3" tint="0.3999499976634979"/>
      </left>
      <right style="thin">
        <color theme="3" tint="0.5999900102615356"/>
      </right>
      <top style="thin">
        <color theme="3" tint="0.5999900102615356"/>
      </top>
      <bottom style="thin">
        <color theme="3" tint="0.5999900102615356"/>
      </bottom>
    </border>
    <border>
      <left style="medium">
        <color theme="3" tint="0.3999499976634979"/>
      </left>
      <right style="thin">
        <color theme="3" tint="0.5999900102615356"/>
      </right>
      <top style="thin">
        <color theme="3" tint="0.5999900102615356"/>
      </top>
      <bottom style="medium">
        <color theme="3" tint="0.39998000860214233"/>
      </bottom>
    </border>
    <border>
      <left style="medium">
        <color theme="3" tint="0.39998000860214233"/>
      </left>
      <right/>
      <top style="medium">
        <color theme="3" tint="0.3999499976634979"/>
      </top>
      <bottom/>
    </border>
    <border>
      <left/>
      <right style="medium">
        <color theme="3" tint="0.39998000860214233"/>
      </right>
      <top style="medium">
        <color theme="3" tint="0.3999499976634979"/>
      </top>
      <bottom/>
    </border>
    <border>
      <left/>
      <right/>
      <top/>
      <bottom style="medium">
        <color theme="3" tint="0.3999499976634979"/>
      </bottom>
    </border>
    <border>
      <left/>
      <right style="medium">
        <color theme="3" tint="0.3999499976634979"/>
      </right>
      <top/>
      <bottom style="medium">
        <color theme="3" tint="0.3999499976634979"/>
      </bottom>
    </border>
    <border>
      <left style="medium">
        <color theme="3" tint="0.3999499976634979"/>
      </left>
      <right/>
      <top style="medium">
        <color theme="3" tint="0.39998000860214233"/>
      </top>
      <bottom/>
    </border>
    <border>
      <left/>
      <right style="medium">
        <color theme="3" tint="0.3999499976634979"/>
      </right>
      <top style="medium">
        <color theme="3" tint="0.39998000860214233"/>
      </top>
      <bottom/>
    </border>
    <border>
      <left style="thin">
        <color theme="3" tint="0.5999900102615356"/>
      </left>
      <right style="medium">
        <color theme="3" tint="0.3999499976634979"/>
      </right>
      <top/>
      <bottom/>
    </border>
    <border>
      <left style="medium">
        <color theme="3" tint="0.39998000860214233"/>
      </left>
      <right style="thin">
        <color theme="3" tint="0.3999499976634979"/>
      </right>
      <top/>
      <bottom/>
    </border>
    <border>
      <left style="thin">
        <color theme="3" tint="0.3999499976634979"/>
      </left>
      <right style="thin">
        <color theme="3" tint="0.3999499976634979"/>
      </right>
      <top/>
      <bottom/>
    </border>
    <border>
      <left style="thin">
        <color theme="3" tint="0.3999499976634979"/>
      </left>
      <right style="medium">
        <color theme="3" tint="0.39998000860214233"/>
      </right>
      <top/>
      <bottom/>
    </border>
    <border>
      <left/>
      <right style="thin">
        <color theme="4"/>
      </right>
      <top/>
      <bottom/>
    </border>
    <border>
      <left style="thin">
        <color theme="4"/>
      </left>
      <right style="thin">
        <color theme="4"/>
      </right>
      <top/>
      <bottom/>
    </border>
    <border>
      <left style="thin">
        <color theme="4"/>
      </left>
      <right style="medium">
        <color theme="4"/>
      </right>
      <top/>
      <bottom/>
    </border>
    <border>
      <left style="medium">
        <color theme="3" tint="0.39998000860214233"/>
      </left>
      <right/>
      <top style="thin">
        <color theme="3" tint="0.3999499976634979"/>
      </top>
      <bottom style="medium">
        <color theme="3" tint="0.3999499976634979"/>
      </bottom>
    </border>
    <border>
      <left style="medium">
        <color theme="3" tint="0.39991000294685364"/>
      </left>
      <right/>
      <top/>
      <bottom/>
    </border>
    <border>
      <left/>
      <right style="medium">
        <color theme="3" tint="0.39991000294685364"/>
      </right>
      <top/>
      <bottom/>
    </border>
    <border>
      <left style="medium">
        <color theme="3" tint="0.39991000294685364"/>
      </left>
      <right/>
      <top style="thin">
        <color theme="3" tint="0.3999499976634979"/>
      </top>
      <bottom style="medium">
        <color theme="3" tint="0.3999499976634979"/>
      </bottom>
    </border>
    <border>
      <left/>
      <right style="medium">
        <color theme="3" tint="0.39991000294685364"/>
      </right>
      <top style="thin">
        <color theme="3" tint="0.3999499976634979"/>
      </top>
      <bottom style="medium">
        <color theme="3" tint="0.3999499976634979"/>
      </bottom>
    </border>
    <border>
      <left style="medium">
        <color theme="3" tint="0.39991000294685364"/>
      </left>
      <right style="thin">
        <color theme="3" tint="0.39987999200820923"/>
      </right>
      <top style="thin">
        <color theme="3" tint="0.3999499976634979"/>
      </top>
      <bottom style="medium">
        <color theme="3" tint="0.3999499976634979"/>
      </bottom>
    </border>
    <border>
      <left style="thin">
        <color theme="3" tint="0.39987999200820923"/>
      </left>
      <right style="thin">
        <color theme="3" tint="0.39987999200820923"/>
      </right>
      <top style="thin">
        <color theme="3" tint="0.3999499976634979"/>
      </top>
      <bottom style="medium">
        <color theme="3" tint="0.3999499976634979"/>
      </bottom>
    </border>
    <border>
      <left style="thin">
        <color theme="3" tint="0.39991000294685364"/>
      </left>
      <right style="thin">
        <color theme="3" tint="0.39991000294685364"/>
      </right>
      <top/>
      <bottom/>
    </border>
    <border>
      <left style="thin">
        <color theme="3" tint="0.39991000294685364"/>
      </left>
      <right style="thin">
        <color theme="3" tint="0.39991000294685364"/>
      </right>
      <top/>
      <bottom style="thin">
        <color theme="3" tint="0.3999499976634979"/>
      </bottom>
    </border>
    <border>
      <left style="thin">
        <color theme="3" tint="0.39991000294685364"/>
      </left>
      <right/>
      <top/>
      <bottom/>
    </border>
    <border>
      <left style="medium">
        <color theme="3" tint="0.39991000294685364"/>
      </left>
      <right style="thin">
        <color theme="3" tint="0.39991000294685364"/>
      </right>
      <top/>
      <bottom/>
    </border>
    <border>
      <left style="medium">
        <color theme="3" tint="0.39991000294685364"/>
      </left>
      <right style="thin">
        <color theme="3" tint="0.39991000294685364"/>
      </right>
      <top/>
      <bottom style="thin">
        <color theme="3" tint="0.3999499976634979"/>
      </bottom>
    </border>
    <border>
      <left style="thin">
        <color theme="3" tint="0.3999499976634979"/>
      </left>
      <right style="medium">
        <color theme="3" tint="0.3999499976634979"/>
      </right>
      <top/>
      <bottom/>
    </border>
    <border>
      <left style="medium">
        <color theme="3" tint="0.39998000860214233"/>
      </left>
      <right style="thin">
        <color theme="3" tint="0.3999499976634979"/>
      </right>
      <top/>
      <bottom style="thin">
        <color theme="4" tint="-0.24997000396251678"/>
      </bottom>
    </border>
    <border>
      <left style="thin">
        <color theme="3" tint="0.3999499976634979"/>
      </left>
      <right style="thin">
        <color theme="3" tint="0.3999499976634979"/>
      </right>
      <top/>
      <bottom style="thin">
        <color theme="4" tint="-0.24997000396251678"/>
      </bottom>
    </border>
    <border>
      <left style="medium">
        <color theme="3" tint="0.39998000860214233"/>
      </left>
      <right style="thin">
        <color theme="3" tint="0.3999499976634979"/>
      </right>
      <top style="thin">
        <color theme="4" tint="0.39998000860214233"/>
      </top>
      <bottom style="medium">
        <color theme="3" tint="0.3999499976634979"/>
      </bottom>
    </border>
    <border>
      <left style="thin">
        <color theme="3" tint="0.3999499976634979"/>
      </left>
      <right style="thin">
        <color theme="3" tint="0.3999499976634979"/>
      </right>
      <top style="thin">
        <color theme="4" tint="0.39998000860214233"/>
      </top>
      <bottom style="medium">
        <color theme="3" tint="0.3999499976634979"/>
      </bottom>
    </border>
    <border>
      <left style="medium">
        <color theme="3" tint="0.3999499976634979"/>
      </left>
      <right/>
      <top style="thin">
        <color theme="3" tint="0.39991000294685364"/>
      </top>
      <bottom style="thin">
        <color theme="3" tint="0.39991000294685364"/>
      </bottom>
    </border>
    <border>
      <left/>
      <right style="thin">
        <color theme="3" tint="0.39991000294685364"/>
      </right>
      <top style="thin">
        <color theme="3" tint="0.39991000294685364"/>
      </top>
      <bottom style="thin">
        <color theme="3" tint="0.39991000294685364"/>
      </bottom>
    </border>
    <border>
      <left/>
      <right style="medium">
        <color theme="3" tint="0.39991000294685364"/>
      </right>
      <top style="thin"/>
      <bottom/>
    </border>
    <border>
      <left style="thin">
        <color theme="4" tint="0.39998000860214233"/>
      </left>
      <right style="thin">
        <color theme="3" tint="0.5999900102615356"/>
      </right>
      <top/>
      <bottom style="thin">
        <color theme="4" tint="-0.24997000396251678"/>
      </bottom>
    </border>
    <border>
      <left style="thin">
        <color theme="3" tint="0.5999900102615356"/>
      </left>
      <right style="medium">
        <color theme="3" tint="0.39998000860214233"/>
      </right>
      <top/>
      <bottom style="thin">
        <color theme="4" tint="-0.24997000396251678"/>
      </bottom>
    </border>
    <border>
      <left style="thin">
        <color theme="3" tint="0.3999499976634979"/>
      </left>
      <right style="medium">
        <color theme="3" tint="0.39998000860214233"/>
      </right>
      <top style="thin">
        <color theme="4" tint="0.39998000860214233"/>
      </top>
      <bottom/>
    </border>
    <border>
      <left style="thin">
        <color theme="3" tint="0.3999499976634979"/>
      </left>
      <right style="medium">
        <color theme="3" tint="0.3999499976634979"/>
      </right>
      <top/>
      <bottom style="thin">
        <color theme="4" tint="-0.24997000396251678"/>
      </bottom>
    </border>
    <border>
      <left style="thin">
        <color theme="4" tint="0.39998000860214233"/>
      </left>
      <right style="medium">
        <color theme="3" tint="0.3999499976634979"/>
      </right>
      <top/>
      <bottom/>
    </border>
    <border>
      <left style="thin">
        <color theme="4" tint="0.39998000860214233"/>
      </left>
      <right style="medium">
        <color theme="3" tint="0.3999499976634979"/>
      </right>
      <top style="thin">
        <color theme="4" tint="-0.24997000396251678"/>
      </top>
      <bottom style="medium">
        <color theme="4" tint="-0.24997000396251678"/>
      </bottom>
    </border>
    <border>
      <left/>
      <right/>
      <top style="medium">
        <color theme="4"/>
      </top>
      <bottom/>
    </border>
    <border>
      <left/>
      <right/>
      <top style="thin">
        <color theme="3" tint="0.5999900102615356"/>
      </top>
      <bottom/>
    </border>
    <border>
      <left/>
      <right/>
      <top/>
      <bottom style="medium">
        <color theme="4"/>
      </bottom>
    </border>
    <border>
      <left/>
      <right style="medium">
        <color theme="4"/>
      </right>
      <top style="medium">
        <color theme="3" tint="0.39998000860214233"/>
      </top>
      <bottom/>
    </border>
    <border>
      <left/>
      <right style="medium">
        <color theme="4"/>
      </right>
      <top/>
      <bottom style="thin">
        <color theme="3" tint="0.5999900102615356"/>
      </bottom>
    </border>
    <border>
      <left style="thin">
        <color theme="4"/>
      </left>
      <right style="medium">
        <color theme="4"/>
      </right>
      <top/>
      <bottom style="medium">
        <color theme="3" tint="0.39998000860214233"/>
      </bottom>
    </border>
    <border>
      <left style="thin">
        <color theme="3" tint="0.3999499976634979"/>
      </left>
      <right style="medium">
        <color theme="4"/>
      </right>
      <top/>
      <bottom style="medium">
        <color theme="3" tint="0.39998000860214233"/>
      </bottom>
    </border>
    <border>
      <left/>
      <right style="medium">
        <color theme="3" tint="0.3999499976634979"/>
      </right>
      <top style="medium">
        <color theme="3" tint="0.39998000860214233"/>
      </top>
      <bottom style="medium">
        <color theme="3" tint="0.39998000860214233"/>
      </bottom>
    </border>
    <border>
      <left/>
      <right style="medium">
        <color theme="3" tint="0.3999499976634979"/>
      </right>
      <top style="medium">
        <color theme="3" tint="0.39991000294685364"/>
      </top>
      <bottom style="medium">
        <color theme="3" tint="0.39991000294685364"/>
      </bottom>
    </border>
    <border>
      <left style="thin">
        <color theme="3" tint="0.3999499976634979"/>
      </left>
      <right/>
      <top style="thin">
        <color theme="3" tint="0.5999900102615356"/>
      </top>
      <bottom style="medium">
        <color theme="4"/>
      </bottom>
    </border>
    <border>
      <left style="medium">
        <color theme="3" tint="0.3999499976634979"/>
      </left>
      <right style="thin">
        <color theme="3" tint="0.5999900102615356"/>
      </right>
      <top/>
      <bottom/>
    </border>
    <border>
      <left style="thin">
        <color theme="4" tint="0.39998000860214233"/>
      </left>
      <right/>
      <top/>
      <bottom style="thin">
        <color theme="3" tint="0.5999900102615356"/>
      </bottom>
    </border>
    <border>
      <left style="thin">
        <color theme="3" tint="0.3999499976634979"/>
      </left>
      <right style="medium">
        <color theme="3" tint="0.3999499976634979"/>
      </right>
      <top style="thin">
        <color theme="3" tint="0.39991000294685364"/>
      </top>
      <bottom style="medium">
        <color theme="3" tint="0.39991000294685364"/>
      </bottom>
    </border>
    <border>
      <left style="thin">
        <color theme="4"/>
      </left>
      <right style="medium">
        <color theme="4"/>
      </right>
      <top/>
      <bottom style="medium">
        <color theme="4"/>
      </bottom>
    </border>
    <border>
      <left style="thin">
        <color theme="3" tint="0.5999900102615356"/>
      </left>
      <right/>
      <top/>
      <bottom style="thin">
        <color theme="3" tint="0.5999900102615356"/>
      </bottom>
    </border>
    <border>
      <left style="thin">
        <color theme="3" tint="0.5999900102615356"/>
      </left>
      <right style="medium">
        <color theme="4"/>
      </right>
      <top/>
      <bottom style="medium">
        <color theme="4"/>
      </bottom>
    </border>
    <border>
      <left style="thin">
        <color theme="4"/>
      </left>
      <right style="medium">
        <color theme="4"/>
      </right>
      <top style="thin">
        <color theme="4"/>
      </top>
      <bottom style="medium">
        <color theme="4"/>
      </bottom>
    </border>
    <border>
      <left style="thin">
        <color theme="3" tint="0.5999900102615356"/>
      </left>
      <right/>
      <top/>
      <bottom style="medium">
        <color theme="4"/>
      </bottom>
    </border>
    <border>
      <left style="thin">
        <color theme="3" tint="0.3999499976634979"/>
      </left>
      <right/>
      <top/>
      <bottom style="medium">
        <color theme="4"/>
      </bottom>
    </border>
    <border>
      <left style="thin">
        <color theme="3" tint="0.3999499976634979"/>
      </left>
      <right style="medium">
        <color theme="4"/>
      </right>
      <top style="thin">
        <color theme="3" tint="0.39991000294685364"/>
      </top>
      <bottom style="medium">
        <color theme="4"/>
      </bottom>
    </border>
    <border>
      <left style="thin">
        <color theme="3" tint="0.3999499976634979"/>
      </left>
      <right style="medium">
        <color theme="3" tint="0.3999499976634979"/>
      </right>
      <top style="thin">
        <color theme="3" tint="0.39991000294685364"/>
      </top>
      <bottom/>
    </border>
    <border>
      <left style="thin">
        <color theme="3" tint="0.3999499976634979"/>
      </left>
      <right style="medium">
        <color theme="3" tint="0.3999499976634979"/>
      </right>
      <top style="thin">
        <color theme="3" tint="0.39991000294685364"/>
      </top>
      <bottom style="medium">
        <color theme="3" tint="0.3999499976634979"/>
      </bottom>
    </border>
    <border>
      <left style="thin">
        <color theme="3" tint="0.5999900102615356"/>
      </left>
      <right style="medium">
        <color theme="4"/>
      </right>
      <top style="thin">
        <color theme="3" tint="0.5999900102615356"/>
      </top>
      <bottom/>
    </border>
    <border>
      <left style="thin">
        <color theme="3" tint="0.5999900102615356"/>
      </left>
      <right style="medium">
        <color theme="4"/>
      </right>
      <top/>
      <bottom/>
    </border>
    <border>
      <left style="thin">
        <color theme="3" tint="0.5999900102615356"/>
      </left>
      <right style="medium">
        <color theme="4"/>
      </right>
      <top/>
      <bottom style="thin">
        <color theme="3" tint="0.5999900102615356"/>
      </bottom>
    </border>
    <border>
      <left style="medium">
        <color theme="3" tint="0.39998000860214233"/>
      </left>
      <right style="thin">
        <color theme="4" tint="0.39998000860214233"/>
      </right>
      <top/>
      <bottom style="thin">
        <color theme="4" tint="-0.24997000396251678"/>
      </bottom>
    </border>
    <border>
      <left style="thin">
        <color theme="4" tint="0.39998000860214233"/>
      </left>
      <right style="thin">
        <color theme="4" tint="0.39998000860214233"/>
      </right>
      <top/>
      <bottom style="thin">
        <color theme="4" tint="-0.24997000396251678"/>
      </bottom>
    </border>
    <border>
      <left/>
      <right style="thin">
        <color theme="4" tint="0.39998000860214233"/>
      </right>
      <top/>
      <bottom style="thin">
        <color theme="4" tint="-0.24997000396251678"/>
      </bottom>
    </border>
    <border>
      <left style="thin">
        <color theme="4" tint="0.39998000860214233"/>
      </left>
      <right style="medium">
        <color theme="4" tint="0.39998000860214233"/>
      </right>
      <top/>
      <bottom/>
    </border>
    <border>
      <left style="thin">
        <color theme="4" tint="0.39998000860214233"/>
      </left>
      <right style="medium">
        <color theme="4" tint="0.39998000860214233"/>
      </right>
      <top/>
      <bottom style="thin">
        <color theme="4" tint="0.3999499976634979"/>
      </bottom>
    </border>
    <border>
      <left style="medium">
        <color theme="4" tint="0.39998000860214233"/>
      </left>
      <right style="thin">
        <color theme="4" tint="0.39998000860214233"/>
      </right>
      <top/>
      <bottom/>
    </border>
    <border>
      <left style="thin">
        <color theme="4" tint="0.3999499976634979"/>
      </left>
      <right/>
      <top/>
      <bottom/>
    </border>
    <border>
      <left style="medium">
        <color theme="4" tint="0.39998000860214233"/>
      </left>
      <right style="medium">
        <color theme="3" tint="0.39998000860214233"/>
      </right>
      <top/>
      <bottom/>
    </border>
    <border>
      <left style="medium">
        <color theme="4" tint="0.39998000860214233"/>
      </left>
      <right/>
      <top/>
      <bottom/>
    </border>
    <border>
      <left style="medium">
        <color theme="3" tint="0.39991000294685364"/>
      </left>
      <right style="thin">
        <color theme="4" tint="0.39998000860214233"/>
      </right>
      <top/>
      <bottom/>
    </border>
    <border>
      <left style="medium">
        <color theme="3" tint="0.39991000294685364"/>
      </left>
      <right style="thin">
        <color theme="4" tint="0.39998000860214233"/>
      </right>
      <top/>
      <bottom style="thin">
        <color theme="3" tint="0.3999499976634979"/>
      </bottom>
    </border>
    <border>
      <left style="thin">
        <color theme="4" tint="0.39998000860214233"/>
      </left>
      <right style="thin">
        <color theme="4" tint="0.39998000860214233"/>
      </right>
      <top/>
      <bottom style="thin">
        <color theme="3" tint="0.3999499976634979"/>
      </bottom>
    </border>
    <border>
      <left/>
      <right style="thin">
        <color theme="4" tint="0.39998000860214233"/>
      </right>
      <top/>
      <bottom style="thin">
        <color theme="3" tint="0.3999499976634979"/>
      </bottom>
    </border>
    <border>
      <left style="thin">
        <color theme="3" tint="0.39987999200820923"/>
      </left>
      <right/>
      <top/>
      <bottom style="medium">
        <color theme="3" tint="0.3999499976634979"/>
      </bottom>
    </border>
    <border>
      <left style="thin">
        <color theme="4" tint="0.39998000860214233"/>
      </left>
      <right style="medium">
        <color theme="4" tint="0.39998000860214233"/>
      </right>
      <top/>
      <bottom style="thin">
        <color theme="3" tint="0.3999499976634979"/>
      </bottom>
    </border>
    <border>
      <left style="medium">
        <color theme="4" tint="0.39998000860214233"/>
      </left>
      <right/>
      <top style="medium">
        <color theme="3" tint="0.3999499976634979"/>
      </top>
      <bottom/>
    </border>
    <border>
      <left style="thin">
        <color theme="3" tint="0.39991000294685364"/>
      </left>
      <right/>
      <top/>
      <bottom style="thin">
        <color theme="3" tint="0.3999499976634979"/>
      </bottom>
    </border>
    <border>
      <left style="thin">
        <color theme="4" tint="0.39998000860214233"/>
      </left>
      <right style="medium">
        <color theme="4" tint="0.39998000860214233"/>
      </right>
      <top style="thin">
        <color theme="4" tint="0.39998000860214233"/>
      </top>
      <bottom/>
    </border>
    <border>
      <left style="thin">
        <color theme="4" tint="0.39998000860214233"/>
      </left>
      <right style="medium">
        <color theme="4" tint="0.39998000860214233"/>
      </right>
      <top/>
      <bottom style="thin">
        <color theme="4" tint="0.39998000860214233"/>
      </bottom>
    </border>
    <border>
      <left style="medium">
        <color theme="3" tint="0.3999499976634979"/>
      </left>
      <right/>
      <top/>
      <bottom style="medium">
        <color theme="3" tint="0.39998000860214233"/>
      </bottom>
    </border>
    <border>
      <left style="medium">
        <color theme="3" tint="0.3999499976634979"/>
      </left>
      <right/>
      <top style="thin">
        <color theme="3" tint="0.3999499976634979"/>
      </top>
      <bottom/>
    </border>
    <border>
      <left/>
      <right/>
      <top style="thin">
        <color theme="3" tint="0.3999499976634979"/>
      </top>
      <bottom/>
    </border>
    <border>
      <left style="medium">
        <color theme="3" tint="0.39998000860214233"/>
      </left>
      <right/>
      <top style="thin">
        <color theme="3" tint="0.3999499976634979"/>
      </top>
      <bottom/>
    </border>
    <border>
      <left/>
      <right style="medium">
        <color theme="3" tint="0.39998000860214233"/>
      </right>
      <top style="thin">
        <color theme="4" tint="0.39998000860214233"/>
      </top>
      <bottom/>
    </border>
    <border>
      <left/>
      <right style="medium">
        <color theme="3" tint="0.39998000860214233"/>
      </right>
      <top/>
      <bottom style="thin">
        <color theme="3" tint="0.3999499976634979"/>
      </bottom>
    </border>
    <border>
      <left style="medium">
        <color theme="3" tint="0.39998000860214233"/>
      </left>
      <right style="thin">
        <color theme="4" tint="0.39998000860214233"/>
      </right>
      <top/>
      <bottom style="thin">
        <color theme="3" tint="0.3999499976634979"/>
      </bottom>
    </border>
    <border>
      <left/>
      <right style="medium">
        <color theme="3" tint="0.39998000860214233"/>
      </right>
      <top/>
      <bottom style="thin">
        <color theme="4"/>
      </bottom>
    </border>
    <border>
      <left style="thin">
        <color theme="4" tint="0.39998000860214233"/>
      </left>
      <right style="thin">
        <color theme="4" tint="0.39998000860214233"/>
      </right>
      <top/>
      <bottom style="thin">
        <color theme="4"/>
      </bottom>
    </border>
    <border>
      <left style="thin">
        <color theme="4" tint="0.39998000860214233"/>
      </left>
      <right style="medium">
        <color theme="3" tint="0.39998000860214233"/>
      </right>
      <top/>
      <bottom/>
    </border>
    <border>
      <left style="thin">
        <color theme="4" tint="0.39998000860214233"/>
      </left>
      <right style="medium">
        <color theme="3" tint="0.39998000860214233"/>
      </right>
      <top/>
      <bottom style="thin">
        <color theme="3" tint="0.3999499976634979"/>
      </bottom>
    </border>
    <border>
      <left style="thin">
        <color theme="3" tint="0.39987999200820923"/>
      </left>
      <right/>
      <top style="thin">
        <color theme="3" tint="0.3999499976634979"/>
      </top>
      <bottom style="medium">
        <color theme="3" tint="0.3999499976634979"/>
      </bottom>
    </border>
    <border>
      <left/>
      <right style="thin">
        <color theme="3" tint="0.39987999200820923"/>
      </right>
      <top style="thin">
        <color theme="3" tint="0.3999499976634979"/>
      </top>
      <bottom style="medium">
        <color theme="3" tint="0.3999499976634979"/>
      </bottom>
    </border>
    <border>
      <left/>
      <right style="medium">
        <color theme="3" tint="0.39998000860214233"/>
      </right>
      <top/>
      <bottom style="thin">
        <color theme="3" tint="0.5999900102615356"/>
      </bottom>
    </border>
    <border>
      <left/>
      <right style="medium">
        <color theme="3" tint="0.39998000860214233"/>
      </right>
      <top/>
      <bottom style="medium">
        <color theme="4"/>
      </bottom>
    </border>
    <border>
      <left style="thin">
        <color theme="3" tint="0.5999900102615356"/>
      </left>
      <right style="medium">
        <color theme="3" tint="0.39998000860214233"/>
      </right>
      <top style="thin">
        <color theme="3" tint="0.5999900102615356"/>
      </top>
      <bottom style="medium">
        <color theme="4"/>
      </bottom>
    </border>
    <border>
      <left style="medium">
        <color theme="3" tint="0.39998000860214233"/>
      </left>
      <right style="medium">
        <color theme="3" tint="0.39998000860214233"/>
      </right>
      <top style="thin">
        <color theme="4" tint="0.39998000860214233"/>
      </top>
      <bottom style="medium">
        <color theme="4" tint="-0.24997000396251678"/>
      </bottom>
    </border>
    <border>
      <left/>
      <right/>
      <top style="thin">
        <color theme="4" tint="0.39998000860214233"/>
      </top>
      <bottom style="medium">
        <color theme="4" tint="-0.24997000396251678"/>
      </bottom>
    </border>
    <border>
      <left style="thin">
        <color theme="3" tint="0.39998000860214233"/>
      </left>
      <right style="thin">
        <color theme="3" tint="0.39998000860214233"/>
      </right>
      <top style="thin">
        <color theme="3" tint="0.39998000860214233"/>
      </top>
      <bottom style="thin">
        <color theme="3" tint="0.39998000860214233"/>
      </bottom>
    </border>
    <border>
      <left style="medium">
        <color theme="3" tint="0.39998000860214233"/>
      </left>
      <right style="thin">
        <color theme="3" tint="0.39998000860214233"/>
      </right>
      <top style="thin">
        <color theme="3" tint="0.39998000860214233"/>
      </top>
      <bottom style="thin">
        <color theme="3" tint="0.39998000860214233"/>
      </bottom>
    </border>
    <border>
      <left style="medium">
        <color theme="3" tint="0.39998000860214233"/>
      </left>
      <right style="thin">
        <color theme="3" tint="0.39998000860214233"/>
      </right>
      <top style="thin">
        <color theme="3" tint="0.39998000860214233"/>
      </top>
      <bottom style="medium">
        <color theme="3" tint="0.39998000860214233"/>
      </bottom>
    </border>
    <border>
      <left style="thin">
        <color theme="3" tint="0.39998000860214233"/>
      </left>
      <right style="thin">
        <color theme="3" tint="0.39998000860214233"/>
      </right>
      <top style="thin">
        <color theme="3" tint="0.39998000860214233"/>
      </top>
      <bottom style="medium">
        <color theme="3" tint="0.39998000860214233"/>
      </bottom>
    </border>
    <border>
      <left style="thin">
        <color theme="3" tint="0.39998000860214233"/>
      </left>
      <right style="medium">
        <color theme="3" tint="0.39998000860214233"/>
      </right>
      <top style="thin">
        <color theme="3" tint="0.39998000860214233"/>
      </top>
      <bottom style="thin">
        <color theme="3" tint="0.39998000860214233"/>
      </bottom>
    </border>
    <border>
      <left style="thin">
        <color theme="3" tint="0.5999600291252136"/>
      </left>
      <right style="thin">
        <color theme="3" tint="0.5999600291252136"/>
      </right>
      <top/>
      <bottom/>
    </border>
    <border>
      <left/>
      <right style="thin">
        <color theme="3" tint="0.5999900102615356"/>
      </right>
      <top style="medium">
        <color theme="3" tint="0.3999499976634979"/>
      </top>
      <bottom style="medium">
        <color theme="3" tint="0.3999499976634979"/>
      </bottom>
    </border>
    <border>
      <left style="thin">
        <color theme="3" tint="0.5999900102615356"/>
      </left>
      <right style="thin">
        <color theme="3" tint="0.5999900102615356"/>
      </right>
      <top style="medium">
        <color theme="3" tint="0.3999499976634979"/>
      </top>
      <bottom style="medium">
        <color theme="3" tint="0.3999499976634979"/>
      </bottom>
    </border>
    <border>
      <left/>
      <right/>
      <top style="medium">
        <color theme="3" tint="0.3999499976634979"/>
      </top>
      <bottom style="medium">
        <color theme="3" tint="0.3999499976634979"/>
      </bottom>
    </border>
    <border>
      <left style="thin">
        <color theme="4" tint="0.39998000860214233"/>
      </left>
      <right style="thin">
        <color theme="4" tint="0.39998000860214233"/>
      </right>
      <top style="medium">
        <color theme="3" tint="0.3999499976634979"/>
      </top>
      <bottom style="medium">
        <color theme="3" tint="0.3999499976634979"/>
      </bottom>
    </border>
    <border>
      <left style="thin">
        <color theme="4" tint="0.39998000860214233"/>
      </left>
      <right style="thin">
        <color theme="3" tint="0.5999900102615356"/>
      </right>
      <top style="medium">
        <color theme="3" tint="0.3999499976634979"/>
      </top>
      <bottom style="medium">
        <color theme="3" tint="0.3999499976634979"/>
      </bottom>
    </border>
    <border>
      <left/>
      <right style="thin">
        <color theme="4" tint="0.39998000860214233"/>
      </right>
      <top style="medium">
        <color theme="3" tint="0.3999499976634979"/>
      </top>
      <bottom style="medium">
        <color theme="3" tint="0.3999499976634979"/>
      </bottom>
    </border>
    <border>
      <left style="medium">
        <color theme="3" tint="0.39998000860214233"/>
      </left>
      <right/>
      <top style="medium">
        <color theme="3" tint="0.3999499976634979"/>
      </top>
      <bottom style="medium">
        <color theme="3" tint="0.3999499976634979"/>
      </bottom>
    </border>
    <border>
      <left/>
      <right style="medium">
        <color theme="3" tint="0.39998000860214233"/>
      </right>
      <top style="medium">
        <color theme="3" tint="0.3999499976634979"/>
      </top>
      <bottom style="medium">
        <color theme="3" tint="0.3999499976634979"/>
      </bottom>
    </border>
    <border>
      <left style="medium">
        <color theme="3" tint="0.3999499976634979"/>
      </left>
      <right/>
      <top style="medium">
        <color theme="3" tint="0.3999499976634979"/>
      </top>
      <bottom style="medium">
        <color theme="3" tint="0.3999499976634979"/>
      </bottom>
    </border>
    <border>
      <left style="thin">
        <color theme="3" tint="0.5999600291252136"/>
      </left>
      <right style="thin">
        <color theme="3" tint="0.5999600291252136"/>
      </right>
      <top style="medium">
        <color theme="3" tint="0.3999499976634979"/>
      </top>
      <bottom style="medium">
        <color theme="3" tint="0.3999499976634979"/>
      </bottom>
    </border>
    <border>
      <left style="thin">
        <color theme="3" tint="0.39991000294685364"/>
      </left>
      <right style="medium">
        <color theme="3" tint="0.39998000860214233"/>
      </right>
      <top/>
      <bottom/>
    </border>
    <border>
      <left style="thin">
        <color theme="3" tint="0.39991000294685364"/>
      </left>
      <right style="thin">
        <color theme="3" tint="0.39991000294685364"/>
      </right>
      <top style="medium">
        <color theme="3" tint="0.3999499976634979"/>
      </top>
      <bottom style="medium">
        <color theme="3" tint="0.3999499976634979"/>
      </bottom>
    </border>
    <border>
      <left style="thin">
        <color theme="3" tint="0.39991000294685364"/>
      </left>
      <right style="medium">
        <color theme="3" tint="0.39998000860214233"/>
      </right>
      <top style="medium">
        <color theme="3" tint="0.3999499976634979"/>
      </top>
      <bottom style="medium">
        <color theme="3" tint="0.3999499976634979"/>
      </bottom>
    </border>
    <border>
      <left style="medium">
        <color theme="3" tint="0.3999499976634979"/>
      </left>
      <right style="medium">
        <color theme="3" tint="0.39998000860214233"/>
      </right>
      <top style="medium">
        <color theme="3" tint="0.39991000294685364"/>
      </top>
      <bottom/>
    </border>
    <border>
      <left style="thin">
        <color theme="3" tint="0.39991000294685364"/>
      </left>
      <right style="medium">
        <color theme="3" tint="0.39991000294685364"/>
      </right>
      <top style="thin">
        <color theme="3" tint="0.39991000294685364"/>
      </top>
      <bottom style="thin">
        <color theme="3" tint="0.39991000294685364"/>
      </bottom>
    </border>
    <border>
      <left style="thin">
        <color theme="3" tint="0.39991000294685364"/>
      </left>
      <right style="medium">
        <color theme="3" tint="0.39991000294685364"/>
      </right>
      <top style="thin">
        <color theme="3" tint="0.39991000294685364"/>
      </top>
      <bottom style="medium">
        <color theme="3" tint="0.39991000294685364"/>
      </bottom>
    </border>
    <border>
      <left style="medium">
        <color theme="3" tint="0.39998000860214233"/>
      </left>
      <right style="medium">
        <color theme="3" tint="0.39998000860214233"/>
      </right>
      <top/>
      <bottom style="medium">
        <color theme="4"/>
      </bottom>
    </border>
    <border>
      <left/>
      <right style="thin">
        <color theme="4" tint="0.39998000860214233"/>
      </right>
      <top/>
      <bottom style="medium">
        <color theme="4"/>
      </bottom>
    </border>
    <border>
      <left style="thin">
        <color theme="4" tint="0.39998000860214233"/>
      </left>
      <right style="thin">
        <color theme="4" tint="0.39998000860214233"/>
      </right>
      <top/>
      <bottom style="medium">
        <color theme="4"/>
      </bottom>
    </border>
    <border>
      <left/>
      <right style="thin">
        <color theme="4" tint="0.39998000860214233"/>
      </right>
      <top/>
      <bottom style="medium">
        <color theme="3" tint="0.3999499976634979"/>
      </bottom>
    </border>
    <border>
      <left/>
      <right style="medium">
        <color theme="3" tint="0.39998000860214233"/>
      </right>
      <top/>
      <bottom style="medium">
        <color theme="3" tint="0.3999499976634979"/>
      </bottom>
    </border>
    <border>
      <left style="medium">
        <color theme="3" tint="0.3999499976634979"/>
      </left>
      <right style="medium">
        <color theme="3" tint="0.39991000294685364"/>
      </right>
      <top/>
      <bottom/>
    </border>
    <border>
      <left/>
      <right style="medium">
        <color theme="3" tint="0.39991000294685364"/>
      </right>
      <top/>
      <bottom style="medium">
        <color theme="3" tint="0.3999499976634979"/>
      </bottom>
    </border>
    <border>
      <left style="thin">
        <color theme="4" tint="0.39998000860214233"/>
      </left>
      <right style="thin">
        <color theme="4" tint="0.3999499976634979"/>
      </right>
      <top/>
      <bottom/>
    </border>
    <border>
      <left style="thin">
        <color theme="4" tint="0.39998000860214233"/>
      </left>
      <right style="thin">
        <color theme="4" tint="0.3999499976634979"/>
      </right>
      <top/>
      <bottom style="medium">
        <color theme="4"/>
      </bottom>
    </border>
    <border>
      <left style="medium">
        <color theme="3" tint="0.39998000860214233"/>
      </left>
      <right style="thin">
        <color theme="4" tint="0.39998000860214233"/>
      </right>
      <top/>
      <bottom style="medium">
        <color theme="3" tint="0.3999499976634979"/>
      </bottom>
    </border>
    <border>
      <left style="thin">
        <color theme="4" tint="0.39998000860214233"/>
      </left>
      <right style="thin">
        <color theme="4" tint="0.39998000860214233"/>
      </right>
      <top/>
      <bottom style="medium">
        <color theme="3" tint="0.3999499976634979"/>
      </bottom>
    </border>
    <border>
      <left style="thin">
        <color theme="4" tint="0.39998000860214233"/>
      </left>
      <right/>
      <top/>
      <bottom style="medium">
        <color theme="3" tint="0.3999499976634979"/>
      </bottom>
    </border>
    <border>
      <left/>
      <right style="thin">
        <color theme="3" tint="0.3999499976634979"/>
      </right>
      <top style="thin">
        <color theme="3" tint="0.3999499976634979"/>
      </top>
      <bottom style="thin">
        <color theme="3" tint="0.3999499976634979"/>
      </bottom>
    </border>
    <border>
      <left style="medium">
        <color theme="3" tint="0.3999499976634979"/>
      </left>
      <right style="thin">
        <color theme="3" tint="0.39991000294685364"/>
      </right>
      <top/>
      <bottom style="medium">
        <color theme="3" tint="0.3999499976634979"/>
      </bottom>
    </border>
    <border>
      <left/>
      <right style="thin">
        <color theme="3" tint="0.3999499976634979"/>
      </right>
      <top style="thin">
        <color theme="3" tint="0.3999499976634979"/>
      </top>
      <bottom style="medium">
        <color theme="3" tint="0.3999499976634979"/>
      </bottom>
    </border>
    <border>
      <left/>
      <right style="thin">
        <color theme="3" tint="0.39991000294685364"/>
      </right>
      <top style="thin">
        <color theme="3" tint="0.39991000294685364"/>
      </top>
      <bottom/>
    </border>
    <border>
      <left/>
      <right style="thin">
        <color theme="3" tint="0.39991000294685364"/>
      </right>
      <top/>
      <bottom/>
    </border>
    <border>
      <left style="medium">
        <color theme="3" tint="0.3999499976634979"/>
      </left>
      <right/>
      <top/>
      <bottom style="thin">
        <color theme="3" tint="0.39991000294685364"/>
      </bottom>
    </border>
    <border>
      <left/>
      <right/>
      <top/>
      <bottom style="thin">
        <color theme="3" tint="0.39991000294685364"/>
      </bottom>
    </border>
    <border>
      <left style="thin">
        <color theme="3" tint="0.39991000294685364"/>
      </left>
      <right style="thin">
        <color theme="3" tint="0.39991000294685364"/>
      </right>
      <top/>
      <bottom style="thin">
        <color theme="3" tint="0.39991000294685364"/>
      </bottom>
    </border>
    <border>
      <left style="thin">
        <color theme="3" tint="0.39991000294685364"/>
      </left>
      <right style="thin">
        <color theme="3" tint="0.39991000294685364"/>
      </right>
      <top/>
      <bottom style="medium">
        <color theme="3" tint="0.3999499976634979"/>
      </bottom>
    </border>
    <border>
      <left style="thin">
        <color theme="3" tint="0.3999499976634979"/>
      </left>
      <right/>
      <top/>
      <bottom/>
    </border>
    <border>
      <left/>
      <right style="thin">
        <color theme="3" tint="0.3999499976634979"/>
      </right>
      <top/>
      <bottom/>
    </border>
    <border>
      <left style="thin">
        <color theme="3" tint="0.39991000294685364"/>
      </left>
      <right/>
      <top style="thin">
        <color theme="3" tint="0.39991000294685364"/>
      </top>
      <bottom style="thin">
        <color theme="3" tint="0.39991000294685364"/>
      </bottom>
    </border>
    <border>
      <left style="thin">
        <color theme="3" tint="0.39991000294685364"/>
      </left>
      <right/>
      <top/>
      <bottom style="thin">
        <color theme="3" tint="0.39991000294685364"/>
      </bottom>
    </border>
    <border>
      <left/>
      <right style="medium">
        <color theme="3" tint="0.3999499976634979"/>
      </right>
      <top/>
      <bottom style="thin">
        <color theme="3" tint="0.39991000294685364"/>
      </bottom>
    </border>
    <border>
      <left style="thin"/>
      <right/>
      <top/>
      <bottom/>
    </border>
    <border>
      <left style="medium">
        <color theme="4" tint="-0.24997000396251678"/>
      </left>
      <right/>
      <top/>
      <bottom/>
    </border>
    <border>
      <left/>
      <right style="medium">
        <color theme="4" tint="-0.24997000396251678"/>
      </right>
      <top/>
      <bottom/>
    </border>
    <border>
      <left style="medium">
        <color theme="4"/>
      </left>
      <right/>
      <top style="thin">
        <color theme="3" tint="0.5999900102615356"/>
      </top>
      <bottom style="medium">
        <color theme="4"/>
      </bottom>
    </border>
    <border>
      <left/>
      <right style="thin">
        <color theme="3" tint="0.5999900102615356"/>
      </right>
      <top style="thin">
        <color theme="3" tint="0.5999900102615356"/>
      </top>
      <bottom style="medium">
        <color theme="4"/>
      </bottom>
    </border>
    <border>
      <left style="medium">
        <color theme="3" tint="0.39998000860214233"/>
      </left>
      <right/>
      <top style="thin">
        <color theme="3" tint="0.5999900102615356"/>
      </top>
      <bottom style="medium">
        <color theme="4"/>
      </bottom>
    </border>
    <border>
      <left style="medium">
        <color theme="4"/>
      </left>
      <right/>
      <top style="medium">
        <color theme="4"/>
      </top>
      <bottom/>
    </border>
    <border>
      <left style="medium">
        <color theme="4"/>
      </left>
      <right/>
      <top style="thin">
        <color theme="3" tint="0.5999900102615356"/>
      </top>
      <bottom style="medium">
        <color theme="3" tint="0.39998000860214233"/>
      </bottom>
    </border>
    <border>
      <left/>
      <right style="thin">
        <color theme="3" tint="0.5999900102615356"/>
      </right>
      <top style="thin">
        <color theme="3" tint="0.5999900102615356"/>
      </top>
      <bottom style="medium">
        <color theme="3" tint="0.39998000860214233"/>
      </bottom>
    </border>
    <border>
      <left style="medium">
        <color theme="3" tint="0.39998000860214233"/>
      </left>
      <right/>
      <top style="thin">
        <color theme="3" tint="0.5999900102615356"/>
      </top>
      <bottom style="medium">
        <color theme="3" tint="0.39998000860214233"/>
      </bottom>
    </border>
    <border>
      <left style="medium">
        <color theme="4"/>
      </left>
      <right/>
      <top style="medium">
        <color theme="3" tint="0.39998000860214233"/>
      </top>
      <bottom/>
    </border>
    <border>
      <left style="thin">
        <color theme="3" tint="0.5999900102615356"/>
      </left>
      <right/>
      <top style="thin">
        <color theme="3" tint="0.5999900102615356"/>
      </top>
      <bottom style="thin">
        <color theme="3" tint="0.5999900102615356"/>
      </bottom>
    </border>
    <border>
      <left/>
      <right/>
      <top style="thin">
        <color theme="3" tint="0.5999900102615356"/>
      </top>
      <bottom style="thin">
        <color theme="3" tint="0.5999900102615356"/>
      </bottom>
    </border>
    <border>
      <left/>
      <right style="medium">
        <color theme="3" tint="0.39998000860214233"/>
      </right>
      <top style="thin">
        <color theme="3" tint="0.5999900102615356"/>
      </top>
      <bottom style="thin">
        <color theme="3" tint="0.5999900102615356"/>
      </bottom>
    </border>
    <border>
      <left style="thin">
        <color theme="3" tint="0.5999900102615356"/>
      </left>
      <right style="thin">
        <color theme="3" tint="0.5999900102615356"/>
      </right>
      <top style="medium">
        <color theme="3" tint="0.39998000860214233"/>
      </top>
      <bottom style="thin">
        <color theme="3" tint="0.5999900102615356"/>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1" fillId="0" borderId="0">
      <alignment/>
      <protection/>
    </xf>
    <xf numFmtId="9" fontId="1" fillId="0" borderId="0" applyFont="0" applyFill="0" applyBorder="0" applyAlignment="0" applyProtection="0"/>
    <xf numFmtId="0" fontId="0"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0" fontId="1" fillId="0" borderId="0">
      <alignment/>
      <protection/>
    </xf>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1" fillId="0" borderId="0">
      <alignment/>
      <protection/>
    </xf>
    <xf numFmtId="0" fontId="14" fillId="23" borderId="7" applyNumberFormat="0" applyFont="0" applyAlignment="0" applyProtection="0"/>
    <xf numFmtId="0" fontId="27" fillId="20"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xf numFmtId="0" fontId="0" fillId="0" borderId="0">
      <alignment/>
      <protection/>
    </xf>
    <xf numFmtId="9" fontId="0" fillId="0" borderId="0" applyFont="0" applyFill="0" applyBorder="0" applyAlignment="0" applyProtection="0"/>
    <xf numFmtId="0" fontId="1" fillId="0" borderId="0">
      <alignment/>
      <protection/>
    </xf>
  </cellStyleXfs>
  <cellXfs count="1267">
    <xf numFmtId="0" fontId="0" fillId="0" borderId="0" xfId="0"/>
    <xf numFmtId="0" fontId="3" fillId="24" borderId="10" xfId="0" applyFont="1" applyFill="1" applyBorder="1" applyAlignment="1" applyProtection="1">
      <alignment vertical="center"/>
      <protection/>
    </xf>
    <xf numFmtId="0" fontId="5" fillId="24" borderId="0" xfId="0" applyFont="1" applyFill="1" applyBorder="1" applyAlignment="1" applyProtection="1">
      <alignment horizontal="center" vertical="center" wrapText="1"/>
      <protection/>
    </xf>
    <xf numFmtId="0" fontId="3" fillId="24" borderId="0" xfId="0" applyFont="1" applyFill="1" applyBorder="1" applyAlignment="1" applyProtection="1">
      <alignment vertical="center"/>
      <protection/>
    </xf>
    <xf numFmtId="0" fontId="6" fillId="25" borderId="0" xfId="20" applyFont="1" applyFill="1" applyBorder="1" applyAlignment="1" applyProtection="1">
      <alignment horizontal="left" vertical="center"/>
      <protection/>
    </xf>
    <xf numFmtId="0" fontId="7" fillId="25" borderId="0" xfId="0" applyFont="1" applyFill="1" applyBorder="1" applyAlignment="1" applyProtection="1">
      <alignment horizontal="center" vertical="center"/>
      <protection/>
    </xf>
    <xf numFmtId="0" fontId="6" fillId="26" borderId="0" xfId="20" applyFont="1" applyFill="1" applyBorder="1" applyAlignment="1" applyProtection="1">
      <alignment horizontal="left" vertical="center"/>
      <protection/>
    </xf>
    <xf numFmtId="0" fontId="7" fillId="26" borderId="0" xfId="0" applyFont="1" applyFill="1" applyBorder="1" applyAlignment="1" applyProtection="1">
      <alignment horizontal="center" vertical="center"/>
      <protection/>
    </xf>
    <xf numFmtId="0" fontId="11" fillId="0" borderId="0" xfId="0" applyFont="1" applyFill="1" applyBorder="1"/>
    <xf numFmtId="0" fontId="9" fillId="0" borderId="0" xfId="0" applyFont="1" applyFill="1" applyBorder="1"/>
    <xf numFmtId="0" fontId="8" fillId="27" borderId="0" xfId="0" applyFont="1" applyFill="1" applyAlignment="1">
      <alignment horizontal="center" wrapText="1"/>
    </xf>
    <xf numFmtId="0" fontId="8" fillId="27" borderId="0" xfId="0" applyFont="1" applyFill="1"/>
    <xf numFmtId="0" fontId="8" fillId="27" borderId="11" xfId="0" applyFont="1" applyFill="1" applyBorder="1"/>
    <xf numFmtId="0" fontId="8" fillId="27" borderId="0" xfId="0" applyFont="1" applyFill="1" applyBorder="1" applyAlignment="1">
      <alignment horizontal="center" wrapText="1"/>
    </xf>
    <xf numFmtId="0" fontId="11" fillId="27" borderId="0" xfId="0" applyFont="1" applyFill="1" applyBorder="1"/>
    <xf numFmtId="0" fontId="9" fillId="27" borderId="0" xfId="0" applyFont="1" applyFill="1" applyBorder="1"/>
    <xf numFmtId="0" fontId="10" fillId="28" borderId="0" xfId="0" applyFont="1" applyFill="1" applyBorder="1" applyAlignment="1">
      <alignment/>
    </xf>
    <xf numFmtId="3" fontId="8" fillId="0" borderId="12" xfId="0" applyNumberFormat="1" applyFont="1" applyBorder="1"/>
    <xf numFmtId="0" fontId="13" fillId="29" borderId="13" xfId="0" applyFont="1" applyFill="1" applyBorder="1"/>
    <xf numFmtId="3" fontId="8" fillId="0" borderId="14" xfId="0" applyNumberFormat="1" applyFont="1" applyBorder="1"/>
    <xf numFmtId="3" fontId="8" fillId="0" borderId="15" xfId="0" applyNumberFormat="1" applyFont="1" applyBorder="1"/>
    <xf numFmtId="0" fontId="8" fillId="30" borderId="0" xfId="0" applyFont="1" applyFill="1" applyBorder="1"/>
    <xf numFmtId="0" fontId="8" fillId="30" borderId="0" xfId="0" applyNumberFormat="1" applyFont="1" applyFill="1" applyBorder="1"/>
    <xf numFmtId="0" fontId="9" fillId="29" borderId="16" xfId="0" applyFont="1" applyFill="1" applyBorder="1" applyAlignment="1">
      <alignment/>
    </xf>
    <xf numFmtId="0" fontId="0" fillId="0" borderId="0" xfId="0" applyFont="1"/>
    <xf numFmtId="0" fontId="8" fillId="31" borderId="0" xfId="0" applyFont="1" applyFill="1" applyBorder="1" applyAlignment="1">
      <alignment horizontal="center"/>
    </xf>
    <xf numFmtId="0" fontId="8" fillId="28" borderId="17" xfId="0" applyFont="1" applyFill="1" applyBorder="1" applyAlignment="1">
      <alignment horizontal="center"/>
    </xf>
    <xf numFmtId="0" fontId="8" fillId="27" borderId="0" xfId="0" applyFont="1" applyFill="1" applyBorder="1" applyAlignment="1">
      <alignment horizontal="left"/>
    </xf>
    <xf numFmtId="0" fontId="8" fillId="31" borderId="18" xfId="0" applyFont="1" applyFill="1" applyBorder="1"/>
    <xf numFmtId="0" fontId="8" fillId="31" borderId="19" xfId="0" applyFont="1" applyFill="1" applyBorder="1"/>
    <xf numFmtId="0" fontId="9" fillId="32" borderId="20" xfId="0" applyFont="1" applyFill="1" applyBorder="1" applyAlignment="1">
      <alignment horizontal="center"/>
    </xf>
    <xf numFmtId="0" fontId="9" fillId="32" borderId="21" xfId="0" applyFont="1" applyFill="1" applyBorder="1" applyAlignment="1">
      <alignment horizontal="center"/>
    </xf>
    <xf numFmtId="0" fontId="9" fillId="33" borderId="22" xfId="0" applyFont="1" applyFill="1" applyBorder="1" applyAlignment="1">
      <alignment/>
    </xf>
    <xf numFmtId="0" fontId="9" fillId="33" borderId="0" xfId="0" applyFont="1" applyFill="1" applyBorder="1"/>
    <xf numFmtId="0" fontId="9" fillId="33" borderId="11" xfId="0" applyFont="1" applyFill="1" applyBorder="1"/>
    <xf numFmtId="0" fontId="9" fillId="33" borderId="13" xfId="0" applyFont="1" applyFill="1" applyBorder="1"/>
    <xf numFmtId="0" fontId="8" fillId="31" borderId="23" xfId="0" applyFont="1" applyFill="1" applyBorder="1" applyAlignment="1">
      <alignment horizontal="center"/>
    </xf>
    <xf numFmtId="0" fontId="10" fillId="34" borderId="0" xfId="0" applyFont="1" applyFill="1" applyBorder="1"/>
    <xf numFmtId="0" fontId="10" fillId="34" borderId="0" xfId="0" applyFont="1" applyFill="1"/>
    <xf numFmtId="2" fontId="10" fillId="34" borderId="0" xfId="0" applyNumberFormat="1" applyFont="1" applyFill="1"/>
    <xf numFmtId="0" fontId="10" fillId="34" borderId="24" xfId="0" applyFont="1" applyFill="1" applyBorder="1"/>
    <xf numFmtId="0" fontId="9" fillId="34" borderId="25" xfId="0" applyFont="1" applyFill="1" applyBorder="1" applyAlignment="1">
      <alignment/>
    </xf>
    <xf numFmtId="0" fontId="8" fillId="29" borderId="13" xfId="0" applyFont="1" applyFill="1" applyBorder="1"/>
    <xf numFmtId="0" fontId="8" fillId="0" borderId="0" xfId="0" applyFont="1"/>
    <xf numFmtId="0" fontId="8" fillId="24" borderId="0" xfId="0" applyFont="1" applyFill="1"/>
    <xf numFmtId="0" fontId="9" fillId="28" borderId="20" xfId="0" applyFont="1" applyFill="1" applyBorder="1"/>
    <xf numFmtId="0" fontId="8" fillId="0" borderId="26" xfId="0" applyFont="1" applyBorder="1"/>
    <xf numFmtId="0" fontId="8" fillId="0" borderId="26" xfId="0" applyFont="1" applyBorder="1" applyAlignment="1">
      <alignment vertical="center"/>
    </xf>
    <xf numFmtId="0" fontId="8" fillId="0" borderId="26" xfId="0" applyFont="1" applyBorder="1" applyAlignment="1">
      <alignment horizontal="right" vertical="center"/>
    </xf>
    <xf numFmtId="0" fontId="8" fillId="0" borderId="27" xfId="0" applyFont="1" applyBorder="1"/>
    <xf numFmtId="0" fontId="9" fillId="33" borderId="28" xfId="0" applyFont="1" applyFill="1" applyBorder="1" applyAlignment="1">
      <alignment/>
    </xf>
    <xf numFmtId="0" fontId="9" fillId="33" borderId="29" xfId="0" applyFont="1" applyFill="1" applyBorder="1" applyAlignment="1">
      <alignment/>
    </xf>
    <xf numFmtId="3" fontId="31" fillId="0" borderId="30" xfId="0" applyNumberFormat="1" applyFont="1" applyBorder="1"/>
    <xf numFmtId="3" fontId="31" fillId="0" borderId="31" xfId="0" applyNumberFormat="1" applyFont="1" applyBorder="1"/>
    <xf numFmtId="3" fontId="8" fillId="0" borderId="30" xfId="0" applyNumberFormat="1" applyFont="1" applyBorder="1"/>
    <xf numFmtId="3" fontId="8" fillId="0" borderId="31" xfId="0" applyNumberFormat="1" applyFont="1" applyBorder="1"/>
    <xf numFmtId="3" fontId="8" fillId="0" borderId="32" xfId="0" applyNumberFormat="1" applyFont="1" applyBorder="1"/>
    <xf numFmtId="3" fontId="8" fillId="0" borderId="0" xfId="0" applyNumberFormat="1" applyFont="1" applyBorder="1"/>
    <xf numFmtId="0" fontId="9" fillId="28" borderId="31" xfId="0" applyFont="1" applyFill="1" applyBorder="1" applyAlignment="1">
      <alignment horizontal="center"/>
    </xf>
    <xf numFmtId="0" fontId="9" fillId="28" borderId="33" xfId="0" applyFont="1" applyFill="1" applyBorder="1" applyAlignment="1">
      <alignment horizontal="center"/>
    </xf>
    <xf numFmtId="0" fontId="9" fillId="28" borderId="30" xfId="0" applyFont="1" applyFill="1" applyBorder="1" applyAlignment="1">
      <alignment horizontal="center"/>
    </xf>
    <xf numFmtId="0" fontId="8" fillId="31" borderId="0" xfId="0" applyFont="1" applyFill="1" applyBorder="1" applyAlignment="1">
      <alignment horizontal="right"/>
    </xf>
    <xf numFmtId="0" fontId="8" fillId="31" borderId="31" xfId="0" applyFont="1" applyFill="1" applyBorder="1" applyAlignment="1">
      <alignment horizontal="right"/>
    </xf>
    <xf numFmtId="0" fontId="8" fillId="31" borderId="30" xfId="0" applyFont="1" applyFill="1" applyBorder="1" applyAlignment="1">
      <alignment horizontal="right"/>
    </xf>
    <xf numFmtId="0" fontId="8" fillId="31" borderId="34" xfId="0" applyFont="1" applyFill="1" applyBorder="1" applyAlignment="1">
      <alignment horizontal="right"/>
    </xf>
    <xf numFmtId="0" fontId="8" fillId="31" borderId="11" xfId="0" applyFont="1" applyFill="1" applyBorder="1" applyAlignment="1">
      <alignment horizontal="right"/>
    </xf>
    <xf numFmtId="0" fontId="8" fillId="31" borderId="0" xfId="0" applyFont="1" applyFill="1" applyAlignment="1">
      <alignment horizontal="right" wrapText="1"/>
    </xf>
    <xf numFmtId="0" fontId="8" fillId="31" borderId="0" xfId="0" applyFont="1" applyFill="1" applyBorder="1" applyAlignment="1">
      <alignment horizontal="right" wrapText="1"/>
    </xf>
    <xf numFmtId="3" fontId="8" fillId="0" borderId="35" xfId="23" applyNumberFormat="1" applyFont="1" applyBorder="1">
      <alignment/>
      <protection/>
    </xf>
    <xf numFmtId="3" fontId="8" fillId="0" borderId="36" xfId="23" applyNumberFormat="1" applyFont="1" applyBorder="1">
      <alignment/>
      <protection/>
    </xf>
    <xf numFmtId="3" fontId="8" fillId="0" borderId="37" xfId="23" applyNumberFormat="1" applyFont="1" applyBorder="1">
      <alignment/>
      <protection/>
    </xf>
    <xf numFmtId="2" fontId="10" fillId="34" borderId="24" xfId="0" applyNumberFormat="1" applyFont="1" applyFill="1" applyBorder="1"/>
    <xf numFmtId="0" fontId="9" fillId="34" borderId="24" xfId="0" applyFont="1" applyFill="1" applyBorder="1" applyAlignment="1">
      <alignment/>
    </xf>
    <xf numFmtId="0" fontId="10" fillId="27" borderId="0" xfId="0" applyFont="1" applyFill="1"/>
    <xf numFmtId="0" fontId="10" fillId="0" borderId="0" xfId="0" applyFont="1" applyFill="1"/>
    <xf numFmtId="0" fontId="10" fillId="34" borderId="38" xfId="0" applyFont="1" applyFill="1" applyBorder="1"/>
    <xf numFmtId="0" fontId="10" fillId="0" borderId="0" xfId="0" applyFont="1" applyFill="1" applyBorder="1"/>
    <xf numFmtId="2" fontId="10" fillId="0" borderId="0" xfId="0" applyNumberFormat="1" applyFont="1" applyFill="1" applyBorder="1"/>
    <xf numFmtId="9" fontId="8" fillId="0" borderId="37" xfId="15" applyFont="1" applyBorder="1"/>
    <xf numFmtId="9" fontId="8" fillId="0" borderId="39" xfId="15" applyFont="1" applyBorder="1"/>
    <xf numFmtId="9" fontId="8" fillId="31" borderId="40" xfId="15" applyFont="1" applyFill="1" applyBorder="1" applyAlignment="1">
      <alignment horizontal="right"/>
    </xf>
    <xf numFmtId="9" fontId="31" fillId="0" borderId="40" xfId="15" applyFont="1" applyBorder="1"/>
    <xf numFmtId="9" fontId="8" fillId="0" borderId="40" xfId="15" applyFont="1" applyBorder="1"/>
    <xf numFmtId="9" fontId="31" fillId="0" borderId="11" xfId="15" applyFont="1" applyBorder="1"/>
    <xf numFmtId="9" fontId="8" fillId="0" borderId="41" xfId="15" applyFont="1" applyBorder="1"/>
    <xf numFmtId="9" fontId="8" fillId="31" borderId="11" xfId="15" applyFont="1" applyFill="1" applyBorder="1" applyAlignment="1">
      <alignment horizontal="right"/>
    </xf>
    <xf numFmtId="9" fontId="11" fillId="0" borderId="11" xfId="15" applyFont="1" applyBorder="1"/>
    <xf numFmtId="9" fontId="13" fillId="0" borderId="11" xfId="15" applyFont="1" applyBorder="1"/>
    <xf numFmtId="9" fontId="8" fillId="0" borderId="11" xfId="15" applyFont="1" applyBorder="1"/>
    <xf numFmtId="9" fontId="11" fillId="0" borderId="40" xfId="15" applyFont="1" applyBorder="1"/>
    <xf numFmtId="9" fontId="13" fillId="0" borderId="42" xfId="15" applyFont="1" applyBorder="1"/>
    <xf numFmtId="0" fontId="8" fillId="31" borderId="43" xfId="0" applyFont="1" applyFill="1" applyBorder="1" applyAlignment="1">
      <alignment horizontal="right"/>
    </xf>
    <xf numFmtId="2" fontId="10" fillId="0" borderId="0" xfId="0" applyNumberFormat="1" applyFont="1" applyFill="1"/>
    <xf numFmtId="0" fontId="9" fillId="33" borderId="44" xfId="0" applyFont="1" applyFill="1" applyBorder="1"/>
    <xf numFmtId="0" fontId="9" fillId="33" borderId="45" xfId="0" applyFont="1" applyFill="1" applyBorder="1"/>
    <xf numFmtId="0" fontId="13" fillId="35" borderId="43" xfId="0" applyFont="1" applyFill="1" applyBorder="1"/>
    <xf numFmtId="0" fontId="8" fillId="0" borderId="46" xfId="0" applyFont="1" applyBorder="1" applyAlignment="1">
      <alignment horizontal="left"/>
    </xf>
    <xf numFmtId="0" fontId="9" fillId="33" borderId="43" xfId="0" applyFont="1" applyFill="1" applyBorder="1"/>
    <xf numFmtId="0" fontId="13" fillId="35" borderId="47" xfId="0" applyFont="1" applyFill="1" applyBorder="1"/>
    <xf numFmtId="0" fontId="8" fillId="0" borderId="48" xfId="0" applyFont="1" applyBorder="1" applyAlignment="1">
      <alignment horizontal="left"/>
    </xf>
    <xf numFmtId="9" fontId="8" fillId="0" borderId="42" xfId="0" applyNumberFormat="1" applyFont="1" applyBorder="1"/>
    <xf numFmtId="9" fontId="9" fillId="33" borderId="0" xfId="0" applyNumberFormat="1" applyFont="1" applyFill="1" applyBorder="1"/>
    <xf numFmtId="9" fontId="8" fillId="30" borderId="49" xfId="0" applyNumberFormat="1" applyFont="1" applyFill="1" applyBorder="1"/>
    <xf numFmtId="9" fontId="8" fillId="30" borderId="50" xfId="0" applyNumberFormat="1" applyFont="1" applyFill="1" applyBorder="1"/>
    <xf numFmtId="3" fontId="8" fillId="30" borderId="51" xfId="0" applyNumberFormat="1" applyFont="1" applyFill="1" applyBorder="1"/>
    <xf numFmtId="3" fontId="8" fillId="30" borderId="52" xfId="0" applyNumberFormat="1" applyFont="1" applyFill="1" applyBorder="1"/>
    <xf numFmtId="0" fontId="13" fillId="35" borderId="43" xfId="0" applyFont="1" applyFill="1" applyBorder="1" applyAlignment="1">
      <alignment horizontal="right" wrapText="1"/>
    </xf>
    <xf numFmtId="0" fontId="13" fillId="35" borderId="11" xfId="0" applyFont="1" applyFill="1" applyBorder="1" applyAlignment="1">
      <alignment horizontal="right" vertical="center"/>
    </xf>
    <xf numFmtId="9" fontId="13" fillId="35" borderId="11" xfId="0" applyNumberFormat="1" applyFont="1" applyFill="1" applyBorder="1" applyAlignment="1">
      <alignment horizontal="right" vertical="center"/>
    </xf>
    <xf numFmtId="0" fontId="9" fillId="33" borderId="53" xfId="0" applyFont="1" applyFill="1" applyBorder="1" applyAlignment="1">
      <alignment/>
    </xf>
    <xf numFmtId="0" fontId="9" fillId="33" borderId="25" xfId="0" applyFont="1" applyFill="1" applyBorder="1" applyAlignment="1">
      <alignment/>
    </xf>
    <xf numFmtId="3" fontId="8" fillId="0" borderId="31" xfId="15" applyNumberFormat="1" applyFont="1" applyBorder="1"/>
    <xf numFmtId="3" fontId="8" fillId="0" borderId="54" xfId="15" applyNumberFormat="1" applyFont="1" applyBorder="1"/>
    <xf numFmtId="3" fontId="8" fillId="0" borderId="15" xfId="0" applyNumberFormat="1" applyFont="1" applyFill="1" applyBorder="1"/>
    <xf numFmtId="3" fontId="8" fillId="0" borderId="55" xfId="0" applyNumberFormat="1" applyFont="1" applyBorder="1"/>
    <xf numFmtId="0" fontId="12" fillId="24" borderId="0" xfId="20" applyFont="1" applyFill="1" applyAlignment="1">
      <alignment wrapText="1"/>
    </xf>
    <xf numFmtId="0" fontId="9" fillId="28" borderId="0" xfId="0" applyFont="1" applyFill="1" applyBorder="1" applyAlignment="1">
      <alignment horizontal="center"/>
    </xf>
    <xf numFmtId="0" fontId="9" fillId="28" borderId="43" xfId="0" applyFont="1" applyFill="1" applyBorder="1" applyAlignment="1">
      <alignment horizontal="center"/>
    </xf>
    <xf numFmtId="0" fontId="9" fillId="28" borderId="34" xfId="0" applyFont="1" applyFill="1" applyBorder="1" applyAlignment="1">
      <alignment horizontal="center"/>
    </xf>
    <xf numFmtId="0" fontId="9" fillId="33" borderId="0" xfId="0" applyFont="1" applyFill="1" applyBorder="1" applyAlignment="1">
      <alignment/>
    </xf>
    <xf numFmtId="0" fontId="10" fillId="33" borderId="0" xfId="0" applyFont="1" applyFill="1" applyBorder="1"/>
    <xf numFmtId="0" fontId="10" fillId="33" borderId="0" xfId="0" applyFont="1" applyFill="1"/>
    <xf numFmtId="2" fontId="10" fillId="33" borderId="0" xfId="0" applyNumberFormat="1" applyFont="1" applyFill="1"/>
    <xf numFmtId="0" fontId="9" fillId="36" borderId="0" xfId="0" applyFont="1" applyFill="1" applyBorder="1"/>
    <xf numFmtId="0" fontId="9" fillId="36" borderId="56" xfId="0" applyFont="1" applyFill="1" applyBorder="1"/>
    <xf numFmtId="0" fontId="9" fillId="36" borderId="45" xfId="0" applyFont="1" applyFill="1" applyBorder="1"/>
    <xf numFmtId="2" fontId="9" fillId="36" borderId="45" xfId="0" applyNumberFormat="1" applyFont="1" applyFill="1" applyBorder="1"/>
    <xf numFmtId="0" fontId="9" fillId="36" borderId="44" xfId="0" applyFont="1" applyFill="1" applyBorder="1"/>
    <xf numFmtId="0" fontId="13" fillId="35" borderId="0" xfId="0" applyFont="1" applyFill="1" applyBorder="1" applyAlignment="1">
      <alignment horizontal="right" wrapText="1"/>
    </xf>
    <xf numFmtId="2" fontId="13" fillId="35" borderId="0" xfId="0" applyNumberFormat="1" applyFont="1" applyFill="1" applyBorder="1" applyAlignment="1">
      <alignment horizontal="right" wrapText="1"/>
    </xf>
    <xf numFmtId="0" fontId="13" fillId="35" borderId="0" xfId="0" applyFont="1" applyFill="1" applyBorder="1" applyAlignment="1">
      <alignment horizontal="right"/>
    </xf>
    <xf numFmtId="0" fontId="13" fillId="35" borderId="11" xfId="0" applyFont="1" applyFill="1" applyBorder="1" applyAlignment="1">
      <alignment horizontal="right" wrapText="1"/>
    </xf>
    <xf numFmtId="0" fontId="8" fillId="37" borderId="47" xfId="0" applyFont="1" applyFill="1" applyBorder="1" applyAlignment="1">
      <alignment horizontal="left"/>
    </xf>
    <xf numFmtId="2" fontId="8" fillId="37" borderId="57" xfId="0" applyNumberFormat="1" applyFont="1" applyFill="1" applyBorder="1"/>
    <xf numFmtId="10" fontId="8" fillId="37" borderId="0" xfId="0" applyNumberFormat="1" applyFont="1" applyFill="1" applyBorder="1"/>
    <xf numFmtId="2" fontId="8" fillId="37" borderId="0" xfId="0" applyNumberFormat="1" applyFont="1" applyFill="1" applyBorder="1"/>
    <xf numFmtId="2" fontId="8" fillId="37" borderId="58" xfId="0" applyNumberFormat="1" applyFont="1" applyFill="1" applyBorder="1"/>
    <xf numFmtId="10" fontId="8" fillId="37" borderId="11" xfId="0" applyNumberFormat="1" applyFont="1" applyFill="1" applyBorder="1"/>
    <xf numFmtId="2" fontId="8" fillId="37" borderId="30" xfId="0" applyNumberFormat="1" applyFont="1" applyFill="1" applyBorder="1"/>
    <xf numFmtId="2" fontId="8" fillId="37" borderId="32" xfId="0" applyNumberFormat="1" applyFont="1" applyFill="1" applyBorder="1"/>
    <xf numFmtId="9" fontId="8" fillId="37" borderId="11" xfId="15" applyFont="1" applyFill="1" applyBorder="1"/>
    <xf numFmtId="0" fontId="8" fillId="38" borderId="47" xfId="0" applyFont="1" applyFill="1" applyBorder="1" applyAlignment="1">
      <alignment horizontal="left"/>
    </xf>
    <xf numFmtId="3" fontId="8" fillId="38" borderId="33" xfId="0" applyNumberFormat="1" applyFont="1" applyFill="1" applyBorder="1"/>
    <xf numFmtId="165" fontId="8" fillId="38" borderId="30" xfId="15" applyNumberFormat="1" applyFont="1" applyFill="1" applyBorder="1"/>
    <xf numFmtId="3" fontId="8" fillId="38" borderId="31" xfId="0" applyNumberFormat="1" applyFont="1" applyFill="1" applyBorder="1"/>
    <xf numFmtId="165" fontId="8" fillId="38" borderId="11" xfId="15" applyNumberFormat="1" applyFont="1" applyFill="1" applyBorder="1"/>
    <xf numFmtId="165" fontId="8" fillId="38" borderId="31" xfId="15" applyNumberFormat="1" applyFont="1" applyFill="1" applyBorder="1"/>
    <xf numFmtId="3" fontId="8" fillId="38" borderId="30" xfId="0" applyNumberFormat="1" applyFont="1" applyFill="1" applyBorder="1"/>
    <xf numFmtId="165" fontId="8" fillId="38" borderId="0" xfId="15" applyNumberFormat="1" applyFont="1" applyFill="1"/>
    <xf numFmtId="3" fontId="13" fillId="0" borderId="33" xfId="0" applyNumberFormat="1" applyFont="1" applyBorder="1"/>
    <xf numFmtId="165" fontId="13" fillId="0" borderId="31" xfId="15" applyNumberFormat="1" applyFont="1" applyBorder="1"/>
    <xf numFmtId="3" fontId="13" fillId="0" borderId="30" xfId="0" applyNumberFormat="1" applyFont="1" applyBorder="1"/>
    <xf numFmtId="3" fontId="13" fillId="0" borderId="31" xfId="0" applyNumberFormat="1" applyFont="1" applyBorder="1"/>
    <xf numFmtId="3" fontId="8" fillId="37" borderId="33" xfId="0" applyNumberFormat="1" applyFont="1" applyFill="1" applyBorder="1"/>
    <xf numFmtId="165" fontId="8" fillId="37" borderId="30" xfId="15" applyNumberFormat="1" applyFont="1" applyFill="1" applyBorder="1"/>
    <xf numFmtId="3" fontId="8" fillId="37" borderId="32" xfId="0" applyNumberFormat="1" applyFont="1" applyFill="1" applyBorder="1"/>
    <xf numFmtId="3" fontId="8" fillId="37" borderId="59" xfId="0" applyNumberFormat="1" applyFont="1" applyFill="1" applyBorder="1"/>
    <xf numFmtId="165" fontId="8" fillId="37" borderId="11" xfId="15" applyNumberFormat="1" applyFont="1" applyFill="1" applyBorder="1"/>
    <xf numFmtId="165" fontId="8" fillId="37" borderId="31" xfId="15" applyNumberFormat="1" applyFont="1" applyFill="1" applyBorder="1"/>
    <xf numFmtId="3" fontId="8" fillId="37" borderId="31" xfId="0" applyNumberFormat="1" applyFont="1" applyFill="1" applyBorder="1"/>
    <xf numFmtId="9" fontId="8" fillId="37" borderId="31" xfId="15" applyFont="1" applyFill="1" applyBorder="1"/>
    <xf numFmtId="3" fontId="8" fillId="37" borderId="30" xfId="0" applyNumberFormat="1" applyFont="1" applyFill="1" applyBorder="1"/>
    <xf numFmtId="165" fontId="8" fillId="37" borderId="0" xfId="15" applyNumberFormat="1" applyFont="1" applyFill="1"/>
    <xf numFmtId="10" fontId="8" fillId="38" borderId="11" xfId="15" applyNumberFormat="1" applyFont="1" applyFill="1" applyBorder="1"/>
    <xf numFmtId="9" fontId="8" fillId="38" borderId="31" xfId="15" applyFont="1" applyFill="1" applyBorder="1"/>
    <xf numFmtId="10" fontId="13" fillId="0" borderId="31" xfId="15" applyNumberFormat="1" applyFont="1" applyBorder="1"/>
    <xf numFmtId="165" fontId="8" fillId="37" borderId="0" xfId="15" applyNumberFormat="1" applyFont="1" applyFill="1" applyBorder="1"/>
    <xf numFmtId="3" fontId="8" fillId="37" borderId="58" xfId="0" applyNumberFormat="1" applyFont="1" applyFill="1" applyBorder="1"/>
    <xf numFmtId="10" fontId="8" fillId="38" borderId="31" xfId="15" applyNumberFormat="1" applyFont="1" applyFill="1" applyBorder="1"/>
    <xf numFmtId="165" fontId="8" fillId="38" borderId="0" xfId="15" applyNumberFormat="1" applyFont="1" applyFill="1" applyBorder="1"/>
    <xf numFmtId="3" fontId="8" fillId="38" borderId="58" xfId="0" applyNumberFormat="1" applyFont="1" applyFill="1" applyBorder="1"/>
    <xf numFmtId="3" fontId="8" fillId="38" borderId="59" xfId="0" applyNumberFormat="1" applyFont="1" applyFill="1" applyBorder="1"/>
    <xf numFmtId="0" fontId="9" fillId="39" borderId="43" xfId="0" applyFont="1" applyFill="1" applyBorder="1"/>
    <xf numFmtId="0" fontId="9" fillId="39" borderId="11" xfId="0" applyFont="1" applyFill="1" applyBorder="1"/>
    <xf numFmtId="3" fontId="8" fillId="37" borderId="57" xfId="0" applyNumberFormat="1" applyFont="1" applyFill="1" applyBorder="1"/>
    <xf numFmtId="0" fontId="8" fillId="38" borderId="60" xfId="0" applyFont="1" applyFill="1" applyBorder="1" applyAlignment="1">
      <alignment horizontal="left"/>
    </xf>
    <xf numFmtId="3" fontId="8" fillId="38" borderId="57" xfId="0" applyNumberFormat="1" applyFont="1" applyFill="1" applyBorder="1"/>
    <xf numFmtId="3" fontId="8" fillId="38" borderId="61" xfId="0" applyNumberFormat="1" applyFont="1" applyFill="1" applyBorder="1"/>
    <xf numFmtId="0" fontId="8" fillId="27" borderId="62" xfId="0" applyFont="1" applyFill="1" applyBorder="1" applyAlignment="1">
      <alignment horizontal="left"/>
    </xf>
    <xf numFmtId="3" fontId="8" fillId="27" borderId="63" xfId="0" applyNumberFormat="1" applyFont="1" applyFill="1" applyBorder="1"/>
    <xf numFmtId="9" fontId="8" fillId="27" borderId="64" xfId="15" applyFont="1" applyFill="1" applyBorder="1"/>
    <xf numFmtId="3" fontId="8" fillId="27" borderId="65" xfId="0" applyNumberFormat="1" applyFont="1" applyFill="1" applyBorder="1"/>
    <xf numFmtId="3" fontId="8" fillId="27" borderId="66" xfId="0" applyNumberFormat="1" applyFont="1" applyFill="1" applyBorder="1"/>
    <xf numFmtId="9" fontId="8" fillId="0" borderId="67" xfId="15" applyFont="1" applyBorder="1"/>
    <xf numFmtId="3" fontId="8" fillId="27" borderId="68" xfId="0" applyNumberFormat="1" applyFont="1" applyFill="1" applyBorder="1"/>
    <xf numFmtId="9" fontId="8" fillId="27" borderId="69" xfId="15" applyFont="1" applyFill="1" applyBorder="1"/>
    <xf numFmtId="3" fontId="8" fillId="27" borderId="69" xfId="0" applyNumberFormat="1" applyFont="1" applyFill="1" applyBorder="1"/>
    <xf numFmtId="9" fontId="8" fillId="27" borderId="67" xfId="15" applyFont="1" applyFill="1" applyBorder="1"/>
    <xf numFmtId="3" fontId="8" fillId="27" borderId="35" xfId="0" applyNumberFormat="1" applyFont="1" applyFill="1" applyBorder="1"/>
    <xf numFmtId="3" fontId="8" fillId="27" borderId="70" xfId="0" applyNumberFormat="1" applyFont="1" applyFill="1" applyBorder="1"/>
    <xf numFmtId="0" fontId="8" fillId="37" borderId="43" xfId="0" applyFont="1" applyFill="1" applyBorder="1" applyAlignment="1">
      <alignment horizontal="left"/>
    </xf>
    <xf numFmtId="165" fontId="13" fillId="0" borderId="11" xfId="15" applyNumberFormat="1" applyFont="1" applyBorder="1"/>
    <xf numFmtId="165" fontId="13" fillId="0" borderId="40" xfId="15" applyNumberFormat="1" applyFont="1" applyBorder="1"/>
    <xf numFmtId="10" fontId="13" fillId="0" borderId="11" xfId="15" applyNumberFormat="1" applyFont="1" applyBorder="1"/>
    <xf numFmtId="166" fontId="13" fillId="0" borderId="11" xfId="15" applyNumberFormat="1" applyFont="1" applyBorder="1"/>
    <xf numFmtId="0" fontId="31" fillId="33" borderId="0" xfId="0" applyFont="1" applyFill="1" applyBorder="1"/>
    <xf numFmtId="0" fontId="0" fillId="24" borderId="0" xfId="0" applyFont="1" applyFill="1"/>
    <xf numFmtId="0" fontId="0" fillId="24" borderId="0" xfId="0" applyFont="1" applyFill="1" applyBorder="1"/>
    <xf numFmtId="0" fontId="0" fillId="33" borderId="0" xfId="0" applyFont="1" applyFill="1" applyBorder="1"/>
    <xf numFmtId="0" fontId="0" fillId="33" borderId="0" xfId="0" applyFont="1" applyFill="1"/>
    <xf numFmtId="0" fontId="0" fillId="0" borderId="0" xfId="0" applyFont="1" applyFill="1"/>
    <xf numFmtId="0" fontId="0" fillId="0" borderId="0" xfId="0" applyFont="1"/>
    <xf numFmtId="0" fontId="0" fillId="0" borderId="43" xfId="0" applyFont="1" applyBorder="1" applyAlignment="1">
      <alignment horizontal="left"/>
    </xf>
    <xf numFmtId="3" fontId="0" fillId="0" borderId="33" xfId="0" applyNumberFormat="1" applyFont="1" applyBorder="1"/>
    <xf numFmtId="3" fontId="0" fillId="0" borderId="30" xfId="0" applyNumberFormat="1" applyFont="1" applyBorder="1"/>
    <xf numFmtId="0" fontId="0" fillId="0" borderId="47" xfId="0" applyFont="1" applyBorder="1" applyAlignment="1">
      <alignment horizontal="left"/>
    </xf>
    <xf numFmtId="0" fontId="0" fillId="0" borderId="0" xfId="0" applyFont="1" applyBorder="1"/>
    <xf numFmtId="0" fontId="0" fillId="29" borderId="13" xfId="0" applyFont="1" applyFill="1" applyBorder="1"/>
    <xf numFmtId="0" fontId="0" fillId="27" borderId="0" xfId="0" applyFont="1" applyFill="1"/>
    <xf numFmtId="0" fontId="9" fillId="36" borderId="47" xfId="0" applyFont="1" applyFill="1" applyBorder="1"/>
    <xf numFmtId="0" fontId="9" fillId="36" borderId="43" xfId="0" applyFont="1" applyFill="1" applyBorder="1"/>
    <xf numFmtId="0" fontId="9" fillId="36" borderId="11" xfId="0" applyFont="1" applyFill="1" applyBorder="1"/>
    <xf numFmtId="0" fontId="9" fillId="36" borderId="71" xfId="0" applyFont="1" applyFill="1" applyBorder="1"/>
    <xf numFmtId="0" fontId="9" fillId="36" borderId="72" xfId="0" applyFont="1" applyFill="1" applyBorder="1" applyAlignment="1">
      <alignment horizontal="left"/>
    </xf>
    <xf numFmtId="9" fontId="9" fillId="36" borderId="11" xfId="0" applyNumberFormat="1" applyFont="1" applyFill="1" applyBorder="1" applyAlignment="1">
      <alignment horizontal="left"/>
    </xf>
    <xf numFmtId="0" fontId="9" fillId="36" borderId="43" xfId="0" applyFont="1" applyFill="1" applyBorder="1" applyAlignment="1">
      <alignment horizontal="left"/>
    </xf>
    <xf numFmtId="0" fontId="9" fillId="36" borderId="11" xfId="0" applyFont="1" applyFill="1" applyBorder="1" applyAlignment="1">
      <alignment horizontal="left"/>
    </xf>
    <xf numFmtId="0" fontId="9" fillId="36" borderId="73" xfId="0" applyFont="1" applyFill="1" applyBorder="1" applyAlignment="1">
      <alignment horizontal="left"/>
    </xf>
    <xf numFmtId="0" fontId="9" fillId="36" borderId="47" xfId="0" applyFont="1" applyFill="1" applyBorder="1" applyAlignment="1">
      <alignment horizontal="left"/>
    </xf>
    <xf numFmtId="0" fontId="0" fillId="0" borderId="0" xfId="0" applyFont="1" applyAlignment="1">
      <alignment horizontal="left" vertical="center"/>
    </xf>
    <xf numFmtId="0" fontId="2" fillId="25" borderId="0" xfId="20" applyFont="1" applyFill="1" applyBorder="1" applyAlignment="1" applyProtection="1">
      <alignment horizontal="left" vertical="center"/>
      <protection/>
    </xf>
    <xf numFmtId="0" fontId="2" fillId="26" borderId="0" xfId="20" applyFont="1" applyFill="1" applyBorder="1" applyAlignment="1" applyProtection="1">
      <alignment horizontal="left" vertical="center"/>
      <protection/>
    </xf>
    <xf numFmtId="0" fontId="2" fillId="26" borderId="0" xfId="20" applyFont="1" applyFill="1" applyBorder="1" applyAlignment="1" applyProtection="1">
      <alignment horizontal="center" vertical="center"/>
      <protection/>
    </xf>
    <xf numFmtId="0" fontId="0" fillId="25" borderId="0" xfId="0" applyFont="1" applyFill="1" applyBorder="1" applyAlignment="1" applyProtection="1">
      <alignment horizontal="center" vertical="center"/>
      <protection/>
    </xf>
    <xf numFmtId="0" fontId="0" fillId="26" borderId="0" xfId="0" applyFont="1" applyFill="1" applyBorder="1" applyAlignment="1" applyProtection="1">
      <alignment horizontal="center" vertical="center"/>
      <protection/>
    </xf>
    <xf numFmtId="0" fontId="35" fillId="25" borderId="0" xfId="20" applyFont="1" applyFill="1" applyBorder="1" applyAlignment="1" applyProtection="1">
      <alignment horizontal="left" vertical="center"/>
      <protection/>
    </xf>
    <xf numFmtId="0" fontId="36" fillId="25" borderId="0" xfId="0" applyFont="1" applyFill="1" applyBorder="1" applyAlignment="1" applyProtection="1">
      <alignment horizontal="center" vertical="center"/>
      <protection/>
    </xf>
    <xf numFmtId="0" fontId="31" fillId="26" borderId="0" xfId="0" applyFont="1" applyFill="1" applyBorder="1" applyAlignment="1" applyProtection="1">
      <alignment horizontal="left" vertical="center"/>
      <protection/>
    </xf>
    <xf numFmtId="0" fontId="35" fillId="26" borderId="0" xfId="20" applyFont="1" applyFill="1" applyBorder="1" applyAlignment="1" applyProtection="1">
      <alignment horizontal="left" vertical="center"/>
      <protection/>
    </xf>
    <xf numFmtId="0" fontId="0" fillId="24" borderId="0" xfId="0" applyFont="1" applyFill="1" applyAlignment="1">
      <alignment horizontal="left"/>
    </xf>
    <xf numFmtId="0" fontId="0" fillId="27" borderId="0" xfId="0" applyFont="1" applyFill="1" applyBorder="1"/>
    <xf numFmtId="0" fontId="0" fillId="0" borderId="74" xfId="0" applyFont="1" applyBorder="1"/>
    <xf numFmtId="0" fontId="0" fillId="31" borderId="75" xfId="0" applyFont="1" applyFill="1" applyBorder="1"/>
    <xf numFmtId="0" fontId="0" fillId="26" borderId="0" xfId="0" applyFont="1" applyFill="1" applyBorder="1"/>
    <xf numFmtId="0" fontId="0" fillId="0" borderId="11" xfId="0" applyFont="1" applyBorder="1"/>
    <xf numFmtId="0" fontId="0" fillId="27" borderId="0" xfId="0" applyFont="1" applyFill="1" applyBorder="1" applyAlignment="1">
      <alignment horizontal="right"/>
    </xf>
    <xf numFmtId="0" fontId="0" fillId="0" borderId="0" xfId="0" applyFont="1" applyFill="1" applyBorder="1"/>
    <xf numFmtId="0" fontId="0" fillId="0" borderId="0" xfId="0" applyFont="1" applyFill="1" applyBorder="1" applyAlignment="1">
      <alignment/>
    </xf>
    <xf numFmtId="0" fontId="0" fillId="0" borderId="24" xfId="0" applyFont="1" applyBorder="1"/>
    <xf numFmtId="0" fontId="0" fillId="0" borderId="0" xfId="0" applyFont="1" applyAlignment="1">
      <alignment horizontal="left"/>
    </xf>
    <xf numFmtId="0" fontId="0" fillId="0" borderId="0" xfId="0" applyFont="1" applyAlignment="1">
      <alignment horizontal="right"/>
    </xf>
    <xf numFmtId="0" fontId="9" fillId="27" borderId="0" xfId="0" applyFont="1" applyFill="1" applyBorder="1" applyAlignment="1">
      <alignment horizontal="left" vertical="center" wrapText="1"/>
    </xf>
    <xf numFmtId="0" fontId="0" fillId="31" borderId="76" xfId="0" applyFont="1" applyFill="1" applyBorder="1"/>
    <xf numFmtId="0" fontId="0" fillId="31" borderId="77" xfId="0" applyFont="1" applyFill="1" applyBorder="1"/>
    <xf numFmtId="0" fontId="0" fillId="31" borderId="78" xfId="0" applyFont="1" applyFill="1" applyBorder="1"/>
    <xf numFmtId="0" fontId="0" fillId="31" borderId="79" xfId="0" applyFont="1" applyFill="1" applyBorder="1"/>
    <xf numFmtId="0" fontId="0" fillId="31" borderId="80" xfId="0" applyFont="1" applyFill="1" applyBorder="1"/>
    <xf numFmtId="0" fontId="0" fillId="27" borderId="0" xfId="0" applyFont="1" applyFill="1" applyAlignment="1">
      <alignment horizontal="center"/>
    </xf>
    <xf numFmtId="49" fontId="0" fillId="0" borderId="26" xfId="0" applyNumberFormat="1" applyFont="1" applyBorder="1" applyAlignment="1">
      <alignment horizontal="center"/>
    </xf>
    <xf numFmtId="0" fontId="0" fillId="0" borderId="78" xfId="0" applyFont="1" applyBorder="1" applyAlignment="1">
      <alignment horizontal="center"/>
    </xf>
    <xf numFmtId="0" fontId="0" fillId="0" borderId="26" xfId="0" applyFont="1" applyBorder="1" applyAlignment="1">
      <alignment horizontal="center"/>
    </xf>
    <xf numFmtId="0" fontId="0" fillId="0" borderId="27" xfId="0" applyFont="1" applyBorder="1" applyAlignment="1">
      <alignment horizontal="center"/>
    </xf>
    <xf numFmtId="0" fontId="0" fillId="0" borderId="80" xfId="0" applyFont="1" applyBorder="1" applyAlignment="1">
      <alignment horizontal="center"/>
    </xf>
    <xf numFmtId="0" fontId="0" fillId="0" borderId="0" xfId="0" applyFont="1" applyFill="1" applyBorder="1" applyAlignment="1">
      <alignment horizontal="left"/>
    </xf>
    <xf numFmtId="0" fontId="2" fillId="0" borderId="0" xfId="20" applyFont="1"/>
    <xf numFmtId="9" fontId="0" fillId="24" borderId="0" xfId="15" applyFont="1" applyFill="1"/>
    <xf numFmtId="9" fontId="0" fillId="24" borderId="0" xfId="15" applyFont="1" applyFill="1" applyBorder="1"/>
    <xf numFmtId="0" fontId="0" fillId="24" borderId="11" xfId="0" applyFont="1" applyFill="1" applyBorder="1"/>
    <xf numFmtId="0" fontId="9" fillId="34" borderId="44" xfId="0" applyFont="1" applyFill="1" applyBorder="1" applyAlignment="1">
      <alignment vertical="center"/>
    </xf>
    <xf numFmtId="0" fontId="9" fillId="34" borderId="45" xfId="0" applyFont="1" applyFill="1" applyBorder="1" applyAlignment="1">
      <alignment vertical="center"/>
    </xf>
    <xf numFmtId="0" fontId="9" fillId="34" borderId="45" xfId="0" applyFont="1" applyFill="1" applyBorder="1" applyAlignment="1">
      <alignment vertical="center" wrapText="1"/>
    </xf>
    <xf numFmtId="0" fontId="9" fillId="34" borderId="44" xfId="0" applyFont="1" applyFill="1" applyBorder="1" applyAlignment="1">
      <alignment horizontal="left" vertical="center"/>
    </xf>
    <xf numFmtId="9" fontId="0" fillId="0" borderId="0" xfId="15" applyFont="1" applyFill="1"/>
    <xf numFmtId="3" fontId="0" fillId="0" borderId="43" xfId="0" applyNumberFormat="1" applyFont="1" applyBorder="1"/>
    <xf numFmtId="3" fontId="0" fillId="0" borderId="31" xfId="0" applyNumberFormat="1" applyFont="1" applyBorder="1"/>
    <xf numFmtId="3" fontId="0" fillId="0" borderId="0" xfId="0" applyNumberFormat="1" applyFont="1" applyBorder="1"/>
    <xf numFmtId="9" fontId="0" fillId="0" borderId="0" xfId="15" applyFont="1"/>
    <xf numFmtId="0" fontId="9" fillId="34" borderId="43" xfId="0" applyFont="1" applyFill="1" applyBorder="1" applyAlignment="1">
      <alignment vertical="center"/>
    </xf>
    <xf numFmtId="0" fontId="9" fillId="34" borderId="0" xfId="0" applyFont="1" applyFill="1" applyBorder="1" applyAlignment="1">
      <alignment vertical="center" wrapText="1"/>
    </xf>
    <xf numFmtId="3" fontId="0" fillId="0" borderId="43" xfId="0" applyNumberFormat="1" applyFont="1" applyBorder="1" applyAlignment="1">
      <alignment wrapText="1"/>
    </xf>
    <xf numFmtId="164" fontId="0" fillId="0" borderId="81" xfId="0" applyNumberFormat="1" applyFont="1" applyBorder="1"/>
    <xf numFmtId="164" fontId="0" fillId="0" borderId="23" xfId="0" applyNumberFormat="1" applyFont="1" applyBorder="1"/>
    <xf numFmtId="0" fontId="9" fillId="34" borderId="43" xfId="0" applyFont="1" applyFill="1" applyBorder="1" applyAlignment="1">
      <alignment horizontal="left" vertical="center"/>
    </xf>
    <xf numFmtId="0" fontId="9" fillId="34" borderId="0" xfId="0" applyFont="1" applyFill="1" applyBorder="1" applyAlignment="1">
      <alignment horizontal="left" vertical="center"/>
    </xf>
    <xf numFmtId="3" fontId="0" fillId="0" borderId="82" xfId="0" applyNumberFormat="1" applyFont="1" applyBorder="1"/>
    <xf numFmtId="3" fontId="0" fillId="0" borderId="83" xfId="0" applyNumberFormat="1" applyFont="1" applyBorder="1"/>
    <xf numFmtId="3" fontId="0" fillId="0" borderId="84" xfId="0" applyNumberFormat="1" applyFont="1" applyBorder="1"/>
    <xf numFmtId="3" fontId="0" fillId="0" borderId="85" xfId="0" applyNumberFormat="1" applyFont="1" applyBorder="1"/>
    <xf numFmtId="3" fontId="0" fillId="0" borderId="86" xfId="0" applyNumberFormat="1" applyFont="1" applyBorder="1"/>
    <xf numFmtId="9" fontId="0" fillId="0" borderId="0" xfId="15" applyFont="1" applyBorder="1"/>
    <xf numFmtId="9" fontId="0" fillId="0" borderId="40" xfId="15" applyFont="1" applyBorder="1"/>
    <xf numFmtId="9" fontId="0" fillId="0" borderId="11" xfId="15" applyFont="1" applyBorder="1"/>
    <xf numFmtId="0" fontId="0" fillId="0" borderId="87" xfId="0" applyFont="1" applyBorder="1"/>
    <xf numFmtId="3" fontId="0" fillId="0" borderId="88" xfId="0" applyNumberFormat="1" applyFont="1" applyBorder="1"/>
    <xf numFmtId="0" fontId="0" fillId="0" borderId="13" xfId="0" applyFont="1" applyBorder="1"/>
    <xf numFmtId="9" fontId="0" fillId="0" borderId="13" xfId="15" applyFont="1" applyBorder="1"/>
    <xf numFmtId="3" fontId="0" fillId="0" borderId="31" xfId="0" applyNumberFormat="1" applyFont="1" applyFill="1" applyBorder="1"/>
    <xf numFmtId="3" fontId="0" fillId="0" borderId="30" xfId="0" applyNumberFormat="1" applyFont="1" applyFill="1" applyBorder="1"/>
    <xf numFmtId="3" fontId="0" fillId="0" borderId="32" xfId="0" applyNumberFormat="1" applyFont="1" applyBorder="1"/>
    <xf numFmtId="3" fontId="0" fillId="0" borderId="58" xfId="0" applyNumberFormat="1" applyFont="1" applyBorder="1"/>
    <xf numFmtId="3" fontId="0" fillId="0" borderId="59" xfId="0" applyNumberFormat="1" applyFont="1" applyFill="1" applyBorder="1"/>
    <xf numFmtId="3" fontId="11" fillId="0" borderId="58" xfId="0" applyNumberFormat="1" applyFont="1" applyBorder="1"/>
    <xf numFmtId="3" fontId="8" fillId="0" borderId="89" xfId="0" applyNumberFormat="1" applyFont="1" applyBorder="1"/>
    <xf numFmtId="3" fontId="8" fillId="0" borderId="90" xfId="0" applyNumberFormat="1" applyFont="1" applyFill="1" applyBorder="1"/>
    <xf numFmtId="3" fontId="8" fillId="0" borderId="30" xfId="0" applyNumberFormat="1" applyFont="1" applyFill="1" applyBorder="1"/>
    <xf numFmtId="3" fontId="8" fillId="0" borderId="31" xfId="0" applyNumberFormat="1" applyFont="1" applyFill="1" applyBorder="1"/>
    <xf numFmtId="3" fontId="8" fillId="0" borderId="91" xfId="0" applyNumberFormat="1" applyFont="1" applyBorder="1"/>
    <xf numFmtId="3" fontId="8" fillId="0" borderId="58" xfId="0" applyNumberFormat="1" applyFont="1" applyBorder="1"/>
    <xf numFmtId="3" fontId="11" fillId="0" borderId="30" xfId="0" applyNumberFormat="1" applyFont="1" applyFill="1" applyBorder="1"/>
    <xf numFmtId="3" fontId="8" fillId="0" borderId="92" xfId="0" applyNumberFormat="1" applyFont="1" applyBorder="1"/>
    <xf numFmtId="3" fontId="8" fillId="0" borderId="93" xfId="0" applyNumberFormat="1" applyFont="1" applyBorder="1"/>
    <xf numFmtId="3" fontId="8" fillId="0" borderId="59" xfId="0" applyNumberFormat="1" applyFont="1" applyBorder="1"/>
    <xf numFmtId="3" fontId="13" fillId="0" borderId="30" xfId="0" applyNumberFormat="1" applyFont="1" applyFill="1" applyBorder="1"/>
    <xf numFmtId="3" fontId="11" fillId="0" borderId="31" xfId="0" applyNumberFormat="1" applyFont="1" applyBorder="1"/>
    <xf numFmtId="3" fontId="11" fillId="0" borderId="30" xfId="0" applyNumberFormat="1" applyFont="1" applyBorder="1"/>
    <xf numFmtId="3" fontId="11" fillId="0" borderId="0" xfId="0" applyNumberFormat="1" applyFont="1" applyBorder="1"/>
    <xf numFmtId="3" fontId="13" fillId="0" borderId="65" xfId="0" applyNumberFormat="1" applyFont="1" applyBorder="1"/>
    <xf numFmtId="3" fontId="13" fillId="0" borderId="88" xfId="0" applyNumberFormat="1" applyFont="1" applyBorder="1"/>
    <xf numFmtId="3" fontId="13" fillId="0" borderId="94" xfId="0" applyNumberFormat="1" applyFont="1" applyBorder="1"/>
    <xf numFmtId="3" fontId="8" fillId="0" borderId="70" xfId="0" applyNumberFormat="1" applyFont="1" applyBorder="1"/>
    <xf numFmtId="3" fontId="8" fillId="0" borderId="69" xfId="0" applyNumberFormat="1" applyFont="1" applyBorder="1"/>
    <xf numFmtId="3" fontId="8" fillId="0" borderId="64" xfId="0" applyNumberFormat="1" applyFont="1" applyBorder="1"/>
    <xf numFmtId="3" fontId="8" fillId="0" borderId="65" xfId="0" applyNumberFormat="1" applyFont="1" applyBorder="1"/>
    <xf numFmtId="3" fontId="13" fillId="0" borderId="66" xfId="0" applyNumberFormat="1" applyFont="1" applyBorder="1"/>
    <xf numFmtId="3" fontId="8" fillId="0" borderId="95" xfId="0" applyNumberFormat="1" applyFont="1" applyBorder="1"/>
    <xf numFmtId="3" fontId="8" fillId="0" borderId="96" xfId="0" applyNumberFormat="1" applyFont="1" applyBorder="1"/>
    <xf numFmtId="2" fontId="0" fillId="0" borderId="0" xfId="0" applyNumberFormat="1" applyFont="1" applyBorder="1"/>
    <xf numFmtId="2" fontId="8" fillId="0" borderId="0" xfId="0" applyNumberFormat="1" applyFont="1" applyBorder="1"/>
    <xf numFmtId="0" fontId="0" fillId="24" borderId="0" xfId="0" applyFont="1" applyFill="1" applyBorder="1" applyAlignment="1">
      <alignment horizontal="left"/>
    </xf>
    <xf numFmtId="0" fontId="0" fillId="28" borderId="45" xfId="0" applyFont="1" applyFill="1" applyBorder="1"/>
    <xf numFmtId="0" fontId="0" fillId="28" borderId="56" xfId="0" applyFont="1" applyFill="1" applyBorder="1"/>
    <xf numFmtId="0" fontId="0" fillId="29" borderId="0" xfId="0" applyFont="1" applyFill="1"/>
    <xf numFmtId="0" fontId="0" fillId="29" borderId="0" xfId="0" applyFont="1" applyFill="1" applyBorder="1"/>
    <xf numFmtId="0" fontId="0" fillId="29" borderId="33" xfId="0" applyFont="1" applyFill="1" applyBorder="1"/>
    <xf numFmtId="9" fontId="0" fillId="29" borderId="0" xfId="15" applyFont="1" applyFill="1"/>
    <xf numFmtId="0" fontId="0" fillId="29" borderId="30" xfId="0" applyFont="1" applyFill="1" applyBorder="1"/>
    <xf numFmtId="0" fontId="0" fillId="29" borderId="31" xfId="0" applyFont="1" applyFill="1" applyBorder="1"/>
    <xf numFmtId="0" fontId="0" fillId="29" borderId="11" xfId="0" applyFont="1" applyFill="1" applyBorder="1"/>
    <xf numFmtId="0" fontId="0" fillId="27" borderId="47" xfId="0" applyFont="1" applyFill="1" applyBorder="1" applyAlignment="1">
      <alignment horizontal="left" indent="1"/>
    </xf>
    <xf numFmtId="3" fontId="0" fillId="27" borderId="33" xfId="0" applyNumberFormat="1" applyFont="1" applyFill="1" applyBorder="1"/>
    <xf numFmtId="165" fontId="0" fillId="27" borderId="30" xfId="15" applyNumberFormat="1" applyFont="1" applyFill="1" applyBorder="1"/>
    <xf numFmtId="3" fontId="0" fillId="27" borderId="31" xfId="0" applyNumberFormat="1" applyFont="1" applyFill="1" applyBorder="1"/>
    <xf numFmtId="165" fontId="0" fillId="27" borderId="11" xfId="15" applyNumberFormat="1" applyFont="1" applyFill="1" applyBorder="1"/>
    <xf numFmtId="165" fontId="0" fillId="27" borderId="31" xfId="15" applyNumberFormat="1" applyFont="1" applyFill="1" applyBorder="1"/>
    <xf numFmtId="3" fontId="0" fillId="27" borderId="30" xfId="0" applyNumberFormat="1" applyFont="1" applyFill="1" applyBorder="1"/>
    <xf numFmtId="165" fontId="0" fillId="27" borderId="0" xfId="15" applyNumberFormat="1" applyFont="1" applyFill="1"/>
    <xf numFmtId="165" fontId="0" fillId="0" borderId="31" xfId="15" applyNumberFormat="1" applyFont="1" applyBorder="1"/>
    <xf numFmtId="165" fontId="0" fillId="0" borderId="11" xfId="15" applyNumberFormat="1" applyFont="1" applyBorder="1"/>
    <xf numFmtId="3" fontId="0" fillId="29" borderId="33" xfId="0" applyNumberFormat="1" applyFont="1" applyFill="1" applyBorder="1"/>
    <xf numFmtId="165" fontId="0" fillId="29" borderId="31" xfId="15" applyNumberFormat="1" applyFont="1" applyFill="1" applyBorder="1"/>
    <xf numFmtId="3" fontId="0" fillId="29" borderId="30" xfId="0" applyNumberFormat="1" applyFont="1" applyFill="1" applyBorder="1"/>
    <xf numFmtId="3" fontId="0" fillId="29" borderId="31" xfId="0" applyNumberFormat="1" applyFont="1" applyFill="1" applyBorder="1"/>
    <xf numFmtId="165" fontId="0" fillId="29" borderId="11" xfId="15" applyNumberFormat="1" applyFont="1" applyFill="1" applyBorder="1"/>
    <xf numFmtId="10" fontId="0" fillId="0" borderId="11" xfId="15" applyNumberFormat="1" applyFont="1" applyBorder="1"/>
    <xf numFmtId="9" fontId="0" fillId="27" borderId="31" xfId="15" applyFont="1" applyFill="1" applyBorder="1"/>
    <xf numFmtId="10" fontId="0" fillId="0" borderId="31" xfId="15" applyNumberFormat="1" applyFont="1" applyBorder="1"/>
    <xf numFmtId="166" fontId="0" fillId="0" borderId="11" xfId="15" applyNumberFormat="1" applyFont="1" applyBorder="1"/>
    <xf numFmtId="166" fontId="0" fillId="29" borderId="11" xfId="15" applyNumberFormat="1" applyFont="1" applyFill="1" applyBorder="1"/>
    <xf numFmtId="166" fontId="0" fillId="27" borderId="31" xfId="15" applyNumberFormat="1" applyFont="1" applyFill="1" applyBorder="1"/>
    <xf numFmtId="166" fontId="0" fillId="27" borderId="0" xfId="15" applyNumberFormat="1" applyFont="1" applyFill="1"/>
    <xf numFmtId="166" fontId="0" fillId="0" borderId="31" xfId="15" applyNumberFormat="1" applyFont="1" applyBorder="1"/>
    <xf numFmtId="10" fontId="0" fillId="27" borderId="0" xfId="15" applyNumberFormat="1" applyFont="1" applyFill="1"/>
    <xf numFmtId="0" fontId="0" fillId="27" borderId="11" xfId="0" applyFont="1" applyFill="1" applyBorder="1"/>
    <xf numFmtId="10" fontId="0" fillId="27" borderId="31" xfId="15" applyNumberFormat="1" applyFont="1" applyFill="1" applyBorder="1"/>
    <xf numFmtId="10" fontId="0" fillId="27" borderId="11" xfId="15" applyNumberFormat="1" applyFont="1" applyFill="1" applyBorder="1"/>
    <xf numFmtId="165" fontId="0" fillId="29" borderId="40" xfId="15" applyNumberFormat="1" applyFont="1" applyFill="1" applyBorder="1"/>
    <xf numFmtId="165" fontId="0" fillId="27" borderId="0" xfId="15" applyNumberFormat="1" applyFont="1" applyFill="1" applyBorder="1"/>
    <xf numFmtId="3" fontId="0" fillId="27" borderId="58" xfId="0" applyNumberFormat="1" applyFont="1" applyFill="1" applyBorder="1"/>
    <xf numFmtId="3" fontId="0" fillId="27" borderId="59" xfId="0" applyNumberFormat="1" applyFont="1" applyFill="1" applyBorder="1"/>
    <xf numFmtId="165" fontId="0" fillId="0" borderId="40" xfId="15" applyNumberFormat="1" applyFont="1" applyBorder="1"/>
    <xf numFmtId="0" fontId="0" fillId="29" borderId="43" xfId="0" applyFont="1" applyFill="1" applyBorder="1"/>
    <xf numFmtId="0" fontId="0" fillId="27" borderId="43" xfId="0" applyFont="1" applyFill="1" applyBorder="1"/>
    <xf numFmtId="10" fontId="0" fillId="27" borderId="0" xfId="15" applyNumberFormat="1" applyFont="1" applyFill="1" applyBorder="1"/>
    <xf numFmtId="10" fontId="0" fillId="0" borderId="40" xfId="15" applyNumberFormat="1" applyFont="1" applyBorder="1"/>
    <xf numFmtId="166" fontId="0" fillId="27" borderId="0" xfId="15" applyNumberFormat="1" applyFont="1" applyFill="1" applyBorder="1"/>
    <xf numFmtId="3" fontId="0" fillId="27" borderId="57" xfId="0" applyNumberFormat="1" applyFont="1" applyFill="1" applyBorder="1"/>
    <xf numFmtId="166" fontId="0" fillId="27" borderId="11" xfId="15" applyNumberFormat="1" applyFont="1" applyFill="1" applyBorder="1"/>
    <xf numFmtId="167" fontId="0" fillId="0" borderId="31" xfId="15" applyNumberFormat="1" applyFont="1" applyBorder="1"/>
    <xf numFmtId="167" fontId="0" fillId="0" borderId="11" xfId="15" applyNumberFormat="1" applyFont="1" applyBorder="1"/>
    <xf numFmtId="0" fontId="0" fillId="27" borderId="97" xfId="0" applyFont="1" applyFill="1" applyBorder="1"/>
    <xf numFmtId="0" fontId="0" fillId="27" borderId="98" xfId="0" applyFont="1" applyFill="1" applyBorder="1"/>
    <xf numFmtId="0" fontId="0" fillId="27" borderId="46" xfId="0" applyFont="1" applyFill="1" applyBorder="1"/>
    <xf numFmtId="0" fontId="0" fillId="27" borderId="67" xfId="0" applyFont="1" applyFill="1" applyBorder="1"/>
    <xf numFmtId="2" fontId="0" fillId="0" borderId="0" xfId="0" applyNumberFormat="1" applyFont="1"/>
    <xf numFmtId="2" fontId="0" fillId="28" borderId="45" xfId="0" applyNumberFormat="1" applyFont="1" applyFill="1" applyBorder="1"/>
    <xf numFmtId="2" fontId="0" fillId="29" borderId="0" xfId="0" applyNumberFormat="1" applyFont="1" applyFill="1" applyBorder="1"/>
    <xf numFmtId="0" fontId="0" fillId="27" borderId="43" xfId="0" applyFont="1" applyFill="1" applyBorder="1" applyAlignment="1">
      <alignment horizontal="left" indent="1"/>
    </xf>
    <xf numFmtId="0" fontId="0" fillId="0" borderId="82" xfId="0" applyFont="1" applyBorder="1"/>
    <xf numFmtId="2" fontId="0" fillId="0" borderId="24" xfId="0" applyNumberFormat="1" applyFont="1" applyBorder="1"/>
    <xf numFmtId="0" fontId="0" fillId="28" borderId="0" xfId="0" applyFont="1" applyFill="1" applyBorder="1"/>
    <xf numFmtId="0" fontId="0" fillId="27" borderId="13" xfId="0" applyFont="1" applyFill="1" applyBorder="1"/>
    <xf numFmtId="0" fontId="13" fillId="35" borderId="47" xfId="0" applyFont="1" applyFill="1" applyBorder="1" applyAlignment="1">
      <alignment wrapText="1"/>
    </xf>
    <xf numFmtId="1" fontId="8" fillId="37" borderId="32" xfId="0" applyNumberFormat="1" applyFont="1" applyFill="1" applyBorder="1"/>
    <xf numFmtId="10" fontId="8" fillId="37" borderId="0" xfId="0" applyNumberFormat="1" applyFont="1" applyFill="1"/>
    <xf numFmtId="1" fontId="8" fillId="37" borderId="58" xfId="0" applyNumberFormat="1" applyFont="1" applyFill="1" applyBorder="1"/>
    <xf numFmtId="9" fontId="8" fillId="37" borderId="11" xfId="0" applyNumberFormat="1" applyFont="1" applyFill="1" applyBorder="1"/>
    <xf numFmtId="0" fontId="8" fillId="37" borderId="0" xfId="0" applyFont="1" applyFill="1" applyBorder="1" applyAlignment="1">
      <alignment horizontal="left"/>
    </xf>
    <xf numFmtId="0" fontId="8" fillId="37" borderId="11" xfId="0" applyFont="1" applyFill="1" applyBorder="1" applyAlignment="1">
      <alignment horizontal="left"/>
    </xf>
    <xf numFmtId="3" fontId="0" fillId="27" borderId="32" xfId="0" applyNumberFormat="1" applyFont="1" applyFill="1" applyBorder="1"/>
    <xf numFmtId="165" fontId="0" fillId="27" borderId="59" xfId="15" applyNumberFormat="1" applyFont="1" applyFill="1" applyBorder="1"/>
    <xf numFmtId="3" fontId="0" fillId="27" borderId="0" xfId="0" applyNumberFormat="1" applyFont="1" applyFill="1"/>
    <xf numFmtId="3" fontId="0" fillId="27" borderId="99" xfId="0" applyNumberFormat="1" applyFont="1" applyFill="1" applyBorder="1"/>
    <xf numFmtId="0" fontId="8" fillId="27" borderId="47" xfId="0" applyFont="1" applyFill="1" applyBorder="1" applyAlignment="1">
      <alignment horizontal="left"/>
    </xf>
    <xf numFmtId="3" fontId="8" fillId="27" borderId="32" xfId="0" applyNumberFormat="1" applyFont="1" applyFill="1" applyBorder="1"/>
    <xf numFmtId="165" fontId="8" fillId="27" borderId="59" xfId="15" applyNumberFormat="1" applyFont="1" applyFill="1" applyBorder="1"/>
    <xf numFmtId="3" fontId="8" fillId="27" borderId="58" xfId="0" applyNumberFormat="1" applyFont="1" applyFill="1" applyBorder="1"/>
    <xf numFmtId="165" fontId="8" fillId="27" borderId="11" xfId="15" applyNumberFormat="1" applyFont="1" applyFill="1" applyBorder="1"/>
    <xf numFmtId="165" fontId="8" fillId="27" borderId="0" xfId="15" applyNumberFormat="1" applyFont="1" applyFill="1"/>
    <xf numFmtId="165" fontId="8" fillId="37" borderId="59" xfId="15" applyNumberFormat="1" applyFont="1" applyFill="1" applyBorder="1"/>
    <xf numFmtId="3" fontId="8" fillId="37" borderId="0" xfId="0" applyNumberFormat="1" applyFont="1" applyFill="1"/>
    <xf numFmtId="3" fontId="8" fillId="37" borderId="33" xfId="0" applyNumberFormat="1" applyFont="1" applyFill="1" applyBorder="1" applyAlignment="1">
      <alignment horizontal="left"/>
    </xf>
    <xf numFmtId="165" fontId="8" fillId="37" borderId="31" xfId="15" applyNumberFormat="1" applyFont="1" applyFill="1" applyBorder="1" applyAlignment="1">
      <alignment horizontal="left"/>
    </xf>
    <xf numFmtId="3" fontId="8" fillId="37" borderId="31" xfId="0" applyNumberFormat="1" applyFont="1" applyFill="1" applyBorder="1" applyAlignment="1">
      <alignment horizontal="left"/>
    </xf>
    <xf numFmtId="165" fontId="8" fillId="37" borderId="11" xfId="15" applyNumberFormat="1" applyFont="1" applyFill="1" applyBorder="1" applyAlignment="1">
      <alignment horizontal="left"/>
    </xf>
    <xf numFmtId="10" fontId="0" fillId="27" borderId="59" xfId="15" applyNumberFormat="1" applyFont="1" applyFill="1" applyBorder="1"/>
    <xf numFmtId="167" fontId="0" fillId="27" borderId="11" xfId="15" applyNumberFormat="1" applyFont="1" applyFill="1" applyBorder="1"/>
    <xf numFmtId="166" fontId="0" fillId="27" borderId="59" xfId="15" applyNumberFormat="1" applyFont="1" applyFill="1" applyBorder="1"/>
    <xf numFmtId="3" fontId="0" fillId="27" borderId="100" xfId="0" applyNumberFormat="1" applyFont="1" applyFill="1" applyBorder="1"/>
    <xf numFmtId="165" fontId="0" fillId="27" borderId="40" xfId="15" applyNumberFormat="1" applyFont="1" applyFill="1" applyBorder="1"/>
    <xf numFmtId="0" fontId="8" fillId="27" borderId="101" xfId="0" applyFont="1" applyFill="1" applyBorder="1" applyAlignment="1">
      <alignment horizontal="left"/>
    </xf>
    <xf numFmtId="3" fontId="8" fillId="27" borderId="95" xfId="0" applyNumberFormat="1" applyFont="1" applyFill="1" applyBorder="1"/>
    <xf numFmtId="9" fontId="8" fillId="27" borderId="66" xfId="15" applyFont="1" applyFill="1" applyBorder="1"/>
    <xf numFmtId="0" fontId="9" fillId="36" borderId="102" xfId="0" applyFont="1" applyFill="1" applyBorder="1"/>
    <xf numFmtId="1" fontId="8" fillId="37" borderId="57" xfId="0" applyNumberFormat="1" applyFont="1" applyFill="1" applyBorder="1"/>
    <xf numFmtId="3" fontId="0" fillId="27" borderId="0" xfId="0" applyNumberFormat="1" applyFont="1" applyFill="1" applyBorder="1"/>
    <xf numFmtId="3" fontId="0" fillId="27" borderId="0" xfId="15" applyNumberFormat="1" applyFont="1" applyFill="1" applyBorder="1"/>
    <xf numFmtId="3" fontId="8" fillId="27" borderId="57" xfId="0" applyNumberFormat="1" applyFont="1" applyFill="1" applyBorder="1"/>
    <xf numFmtId="3" fontId="8" fillId="38" borderId="32" xfId="0" applyNumberFormat="1" applyFont="1" applyFill="1" applyBorder="1"/>
    <xf numFmtId="3" fontId="8" fillId="37" borderId="0" xfId="0" applyNumberFormat="1" applyFont="1" applyFill="1" applyBorder="1"/>
    <xf numFmtId="165" fontId="8" fillId="38" borderId="98" xfId="15" applyNumberFormat="1" applyFont="1" applyFill="1" applyBorder="1"/>
    <xf numFmtId="165" fontId="8" fillId="27" borderId="66" xfId="15" applyNumberFormat="1" applyFont="1" applyFill="1" applyBorder="1"/>
    <xf numFmtId="3" fontId="8" fillId="27" borderId="94" xfId="0" applyNumberFormat="1" applyFont="1" applyFill="1" applyBorder="1"/>
    <xf numFmtId="0" fontId="8" fillId="37" borderId="30" xfId="0" applyFont="1" applyFill="1" applyBorder="1" applyAlignment="1">
      <alignment horizontal="left"/>
    </xf>
    <xf numFmtId="0" fontId="8" fillId="37" borderId="31" xfId="0" applyFont="1" applyFill="1" applyBorder="1" applyAlignment="1">
      <alignment horizontal="left"/>
    </xf>
    <xf numFmtId="165" fontId="0" fillId="27" borderId="0" xfId="0" applyNumberFormat="1" applyFont="1" applyFill="1"/>
    <xf numFmtId="165" fontId="0" fillId="27" borderId="11" xfId="0" applyNumberFormat="1" applyFont="1" applyFill="1" applyBorder="1"/>
    <xf numFmtId="165" fontId="0" fillId="27" borderId="0" xfId="0" applyNumberFormat="1" applyFont="1" applyFill="1" applyBorder="1"/>
    <xf numFmtId="10" fontId="0" fillId="27" borderId="0" xfId="0" applyNumberFormat="1" applyFont="1" applyFill="1"/>
    <xf numFmtId="166" fontId="0" fillId="27" borderId="11" xfId="0" applyNumberFormat="1" applyFont="1" applyFill="1" applyBorder="1"/>
    <xf numFmtId="165" fontId="0" fillId="27" borderId="59" xfId="0" applyNumberFormat="1" applyFont="1" applyFill="1" applyBorder="1"/>
    <xf numFmtId="10" fontId="0" fillId="27" borderId="30" xfId="15" applyNumberFormat="1" applyFont="1" applyFill="1" applyBorder="1"/>
    <xf numFmtId="10" fontId="0" fillId="27" borderId="0" xfId="0" applyNumberFormat="1" applyFont="1" applyFill="1" applyBorder="1"/>
    <xf numFmtId="166" fontId="0" fillId="27" borderId="30" xfId="15" applyNumberFormat="1" applyFont="1" applyFill="1" applyBorder="1"/>
    <xf numFmtId="165" fontId="8" fillId="27" borderId="0" xfId="0" applyNumberFormat="1" applyFont="1" applyFill="1"/>
    <xf numFmtId="165" fontId="8" fillId="27" borderId="11" xfId="0" applyNumberFormat="1" applyFont="1" applyFill="1" applyBorder="1"/>
    <xf numFmtId="165" fontId="8" fillId="27" borderId="0" xfId="0" applyNumberFormat="1" applyFont="1" applyFill="1" applyBorder="1"/>
    <xf numFmtId="3" fontId="8" fillId="27" borderId="33" xfId="0" applyNumberFormat="1" applyFont="1" applyFill="1" applyBorder="1"/>
    <xf numFmtId="165" fontId="8" fillId="27" borderId="30" xfId="15" applyNumberFormat="1" applyFont="1" applyFill="1" applyBorder="1"/>
    <xf numFmtId="3" fontId="8" fillId="27" borderId="31" xfId="0" applyNumberFormat="1" applyFont="1" applyFill="1" applyBorder="1"/>
    <xf numFmtId="165" fontId="8" fillId="37" borderId="0" xfId="0" applyNumberFormat="1" applyFont="1" applyFill="1"/>
    <xf numFmtId="165" fontId="8" fillId="37" borderId="11" xfId="0" applyNumberFormat="1" applyFont="1" applyFill="1" applyBorder="1"/>
    <xf numFmtId="165" fontId="8" fillId="37" borderId="0" xfId="0" applyNumberFormat="1" applyFont="1" applyFill="1" applyBorder="1"/>
    <xf numFmtId="165" fontId="8" fillId="37" borderId="30" xfId="15" applyNumberFormat="1" applyFont="1" applyFill="1" applyBorder="1" applyAlignment="1">
      <alignment horizontal="left"/>
    </xf>
    <xf numFmtId="10" fontId="0" fillId="27" borderId="59" xfId="0" applyNumberFormat="1" applyFont="1" applyFill="1" applyBorder="1"/>
    <xf numFmtId="166" fontId="0" fillId="27" borderId="59" xfId="0" applyNumberFormat="1" applyFont="1" applyFill="1" applyBorder="1"/>
    <xf numFmtId="165" fontId="8" fillId="27" borderId="59" xfId="0" applyNumberFormat="1" applyFont="1" applyFill="1" applyBorder="1"/>
    <xf numFmtId="3" fontId="8" fillId="27" borderId="0" xfId="0" applyNumberFormat="1" applyFont="1" applyFill="1" applyBorder="1"/>
    <xf numFmtId="165" fontId="8" fillId="37" borderId="59" xfId="0" applyNumberFormat="1" applyFont="1" applyFill="1" applyBorder="1"/>
    <xf numFmtId="0" fontId="0" fillId="27" borderId="40" xfId="0" applyFont="1" applyFill="1" applyBorder="1" applyAlignment="1">
      <alignment horizontal="left" indent="1"/>
    </xf>
    <xf numFmtId="167" fontId="0" fillId="27" borderId="11" xfId="0" applyNumberFormat="1" applyFont="1" applyFill="1" applyBorder="1"/>
    <xf numFmtId="166" fontId="0" fillId="27" borderId="0" xfId="0" applyNumberFormat="1" applyFont="1" applyFill="1" applyBorder="1"/>
    <xf numFmtId="167" fontId="0" fillId="27" borderId="30" xfId="15" applyNumberFormat="1" applyFont="1" applyFill="1" applyBorder="1"/>
    <xf numFmtId="10" fontId="0" fillId="27" borderId="11" xfId="0" applyNumberFormat="1" applyFont="1" applyFill="1" applyBorder="1"/>
    <xf numFmtId="0" fontId="8" fillId="27" borderId="40" xfId="0" applyFont="1" applyFill="1" applyBorder="1" applyAlignment="1">
      <alignment horizontal="left"/>
    </xf>
    <xf numFmtId="165" fontId="8" fillId="27" borderId="0" xfId="15" applyNumberFormat="1" applyFont="1" applyFill="1" applyBorder="1"/>
    <xf numFmtId="0" fontId="8" fillId="27" borderId="42" xfId="0" applyFont="1" applyFill="1" applyBorder="1" applyAlignment="1">
      <alignment horizontal="left"/>
    </xf>
    <xf numFmtId="9" fontId="8" fillId="27" borderId="66" xfId="0" applyNumberFormat="1" applyFont="1" applyFill="1" applyBorder="1"/>
    <xf numFmtId="9" fontId="8" fillId="27" borderId="67" xfId="0" applyNumberFormat="1" applyFont="1" applyFill="1" applyBorder="1"/>
    <xf numFmtId="10" fontId="8" fillId="27" borderId="64" xfId="0" applyNumberFormat="1" applyFont="1" applyFill="1" applyBorder="1"/>
    <xf numFmtId="9" fontId="8" fillId="27" borderId="70" xfId="15" applyFont="1" applyFill="1" applyBorder="1"/>
    <xf numFmtId="0" fontId="0" fillId="24" borderId="103" xfId="0" applyFont="1" applyFill="1" applyBorder="1"/>
    <xf numFmtId="0" fontId="13" fillId="35" borderId="11" xfId="0" applyFont="1" applyFill="1" applyBorder="1"/>
    <xf numFmtId="0" fontId="13" fillId="35" borderId="43" xfId="0" applyFont="1" applyFill="1" applyBorder="1" applyAlignment="1">
      <alignment horizontal="right"/>
    </xf>
    <xf numFmtId="0" fontId="13" fillId="35" borderId="11" xfId="0" applyFont="1" applyFill="1" applyBorder="1" applyAlignment="1">
      <alignment horizontal="right"/>
    </xf>
    <xf numFmtId="0" fontId="0" fillId="0" borderId="11" xfId="0" applyFont="1" applyBorder="1" applyAlignment="1">
      <alignment horizontal="left" indent="1"/>
    </xf>
    <xf numFmtId="164" fontId="0" fillId="0" borderId="57" xfId="0" applyNumberFormat="1" applyFont="1" applyBorder="1"/>
    <xf numFmtId="164" fontId="0" fillId="0" borderId="32" xfId="0" applyNumberFormat="1" applyFont="1" applyBorder="1"/>
    <xf numFmtId="0" fontId="8" fillId="0" borderId="11" xfId="0" applyFont="1" applyFill="1" applyBorder="1" applyAlignment="1">
      <alignment horizontal="left"/>
    </xf>
    <xf numFmtId="164" fontId="8" fillId="38" borderId="57" xfId="0" applyNumberFormat="1" applyFont="1" applyFill="1" applyBorder="1"/>
    <xf numFmtId="164" fontId="8" fillId="38" borderId="32" xfId="0" applyNumberFormat="1" applyFont="1" applyFill="1" applyBorder="1"/>
    <xf numFmtId="164" fontId="8" fillId="37" borderId="57" xfId="0" applyNumberFormat="1" applyFont="1" applyFill="1" applyBorder="1"/>
    <xf numFmtId="164" fontId="8" fillId="37" borderId="32" xfId="0" applyNumberFormat="1" applyFont="1" applyFill="1" applyBorder="1"/>
    <xf numFmtId="164" fontId="0" fillId="0" borderId="33" xfId="0" applyNumberFormat="1" applyFont="1" applyBorder="1"/>
    <xf numFmtId="165" fontId="0" fillId="0" borderId="0" xfId="15" applyNumberFormat="1" applyFont="1"/>
    <xf numFmtId="10" fontId="0" fillId="0" borderId="0" xfId="15" applyNumberFormat="1" applyFont="1"/>
    <xf numFmtId="164" fontId="8" fillId="38" borderId="104" xfId="0" applyNumberFormat="1" applyFont="1" applyFill="1" applyBorder="1"/>
    <xf numFmtId="0" fontId="8" fillId="0" borderId="67" xfId="0" applyFont="1" applyBorder="1" applyAlignment="1">
      <alignment horizontal="left"/>
    </xf>
    <xf numFmtId="164" fontId="8" fillId="0" borderId="63" xfId="0" applyNumberFormat="1" applyFont="1" applyBorder="1"/>
    <xf numFmtId="164" fontId="8" fillId="27" borderId="95" xfId="0" applyNumberFormat="1" applyFont="1" applyFill="1" applyBorder="1"/>
    <xf numFmtId="164" fontId="0" fillId="27" borderId="57" xfId="0" applyNumberFormat="1" applyFont="1" applyFill="1" applyBorder="1"/>
    <xf numFmtId="164" fontId="0" fillId="27" borderId="33" xfId="0" applyNumberFormat="1" applyFont="1" applyFill="1" applyBorder="1"/>
    <xf numFmtId="165" fontId="0" fillId="0" borderId="11" xfId="0" applyNumberFormat="1" applyFont="1" applyBorder="1"/>
    <xf numFmtId="165" fontId="8" fillId="38" borderId="11" xfId="0" applyNumberFormat="1" applyFont="1" applyFill="1" applyBorder="1"/>
    <xf numFmtId="164" fontId="8" fillId="37" borderId="33" xfId="0" applyNumberFormat="1" applyFont="1" applyFill="1" applyBorder="1"/>
    <xf numFmtId="164" fontId="8" fillId="37" borderId="105" xfId="0" applyNumberFormat="1" applyFont="1" applyFill="1" applyBorder="1"/>
    <xf numFmtId="164" fontId="8" fillId="27" borderId="63" xfId="0" applyNumberFormat="1" applyFont="1" applyFill="1" applyBorder="1"/>
    <xf numFmtId="0" fontId="0" fillId="0" borderId="30" xfId="0" applyFont="1" applyBorder="1" applyAlignment="1">
      <alignment horizontal="right"/>
    </xf>
    <xf numFmtId="0" fontId="0" fillId="0" borderId="106" xfId="0" applyFont="1" applyBorder="1" applyAlignment="1">
      <alignment horizontal="right"/>
    </xf>
    <xf numFmtId="3" fontId="0" fillId="0" borderId="106" xfId="0" applyNumberFormat="1" applyFont="1" applyBorder="1"/>
    <xf numFmtId="0" fontId="13" fillId="35" borderId="107" xfId="0" applyFont="1" applyFill="1" applyBorder="1" applyAlignment="1">
      <alignment horizontal="right"/>
    </xf>
    <xf numFmtId="1" fontId="8" fillId="0" borderId="108" xfId="0" applyNumberFormat="1" applyFont="1" applyBorder="1" applyAlignment="1">
      <alignment vertical="center"/>
    </xf>
    <xf numFmtId="0" fontId="0" fillId="0" borderId="109" xfId="0" applyFont="1" applyBorder="1" applyAlignment="1">
      <alignment horizontal="right" vertical="center"/>
    </xf>
    <xf numFmtId="3" fontId="0" fillId="0" borderId="110" xfId="0" applyNumberFormat="1" applyFont="1" applyBorder="1" applyAlignment="1">
      <alignment vertical="center"/>
    </xf>
    <xf numFmtId="1" fontId="8" fillId="0" borderId="111" xfId="0" applyNumberFormat="1" applyFont="1" applyBorder="1"/>
    <xf numFmtId="0" fontId="0" fillId="0" borderId="112" xfId="0" applyFont="1" applyBorder="1" applyAlignment="1">
      <alignment horizontal="right"/>
    </xf>
    <xf numFmtId="3" fontId="0" fillId="0" borderId="109" xfId="0" applyNumberFormat="1" applyFont="1" applyBorder="1"/>
    <xf numFmtId="3" fontId="0" fillId="0" borderId="109" xfId="0" applyNumberFormat="1" applyFont="1" applyBorder="1" applyAlignment="1">
      <alignment horizontal="right"/>
    </xf>
    <xf numFmtId="1" fontId="8" fillId="0" borderId="34" xfId="0" applyNumberFormat="1" applyFont="1" applyBorder="1"/>
    <xf numFmtId="0" fontId="0" fillId="0" borderId="31" xfId="0" applyFont="1" applyBorder="1" applyAlignment="1">
      <alignment horizontal="right"/>
    </xf>
    <xf numFmtId="1" fontId="8" fillId="0" borderId="113" xfId="0" applyNumberFormat="1" applyFont="1" applyBorder="1"/>
    <xf numFmtId="0" fontId="0" fillId="0" borderId="30" xfId="0" applyFont="1" applyFill="1" applyBorder="1" applyAlignment="1">
      <alignment horizontal="right"/>
    </xf>
    <xf numFmtId="3" fontId="0" fillId="0" borderId="31" xfId="0" applyNumberFormat="1" applyFont="1" applyBorder="1" applyAlignment="1">
      <alignment horizontal="right"/>
    </xf>
    <xf numFmtId="1" fontId="8" fillId="0" borderId="114" xfId="0" applyNumberFormat="1" applyFont="1" applyBorder="1"/>
    <xf numFmtId="0" fontId="0" fillId="0" borderId="75" xfId="0" applyFont="1" applyBorder="1" applyAlignment="1">
      <alignment horizontal="right"/>
    </xf>
    <xf numFmtId="3" fontId="0" fillId="0" borderId="115" xfId="0" applyNumberFormat="1" applyFont="1" applyBorder="1"/>
    <xf numFmtId="1" fontId="8" fillId="0" borderId="116" xfId="0" applyNumberFormat="1" applyFont="1" applyBorder="1"/>
    <xf numFmtId="3" fontId="0" fillId="0" borderId="75" xfId="0" applyNumberFormat="1" applyFont="1" applyBorder="1"/>
    <xf numFmtId="0" fontId="0" fillId="0" borderId="106" xfId="0" applyFont="1" applyFill="1" applyBorder="1" applyAlignment="1">
      <alignment horizontal="right"/>
    </xf>
    <xf numFmtId="3" fontId="0" fillId="0" borderId="75" xfId="0" applyNumberFormat="1" applyFont="1" applyBorder="1" applyAlignment="1">
      <alignment horizontal="right"/>
    </xf>
    <xf numFmtId="1" fontId="8" fillId="0" borderId="33" xfId="0" applyNumberFormat="1" applyFont="1" applyBorder="1" applyAlignment="1">
      <alignment vertical="center"/>
    </xf>
    <xf numFmtId="1" fontId="8" fillId="0" borderId="33" xfId="0" applyNumberFormat="1" applyFont="1" applyBorder="1"/>
    <xf numFmtId="1" fontId="8" fillId="0" borderId="30" xfId="0" applyNumberFormat="1" applyFont="1" applyBorder="1"/>
    <xf numFmtId="1" fontId="8" fillId="0" borderId="117" xfId="0" applyNumberFormat="1" applyFont="1" applyBorder="1"/>
    <xf numFmtId="0" fontId="0" fillId="0" borderId="114" xfId="0" applyFont="1" applyBorder="1" applyAlignment="1">
      <alignment horizontal="right"/>
    </xf>
    <xf numFmtId="3" fontId="0" fillId="0" borderId="118" xfId="0" applyNumberFormat="1" applyFont="1" applyBorder="1"/>
    <xf numFmtId="1" fontId="8" fillId="0" borderId="106" xfId="0" applyNumberFormat="1" applyFont="1" applyBorder="1"/>
    <xf numFmtId="0" fontId="0" fillId="0" borderId="119" xfId="0" applyFont="1" applyBorder="1" applyAlignment="1">
      <alignment horizontal="right"/>
    </xf>
    <xf numFmtId="0" fontId="0" fillId="0" borderId="0" xfId="0" applyFont="1" applyAlignment="1">
      <alignment wrapText="1"/>
    </xf>
    <xf numFmtId="0" fontId="9" fillId="33" borderId="0" xfId="0" applyFont="1" applyFill="1"/>
    <xf numFmtId="165" fontId="11" fillId="0" borderId="0" xfId="25" applyNumberFormat="1" applyFont="1" applyFill="1">
      <alignment/>
      <protection/>
    </xf>
    <xf numFmtId="165" fontId="0" fillId="0" borderId="0" xfId="0" applyNumberFormat="1" applyFont="1"/>
    <xf numFmtId="0" fontId="2" fillId="26" borderId="0" xfId="20" applyFill="1" applyBorder="1" applyAlignment="1" applyProtection="1">
      <alignment horizontal="left" vertical="center"/>
      <protection/>
    </xf>
    <xf numFmtId="0" fontId="2" fillId="26" borderId="0" xfId="20" applyFill="1" applyBorder="1" applyAlignment="1" applyProtection="1">
      <alignment horizontal="center" vertical="center"/>
      <protection/>
    </xf>
    <xf numFmtId="0" fontId="4" fillId="24" borderId="120" xfId="0" applyFont="1" applyFill="1" applyBorder="1" applyAlignment="1" applyProtection="1">
      <alignment vertical="center"/>
      <protection/>
    </xf>
    <xf numFmtId="3" fontId="31" fillId="0" borderId="31" xfId="0" applyNumberFormat="1" applyFont="1" applyFill="1" applyBorder="1"/>
    <xf numFmtId="0" fontId="9" fillId="28" borderId="0" xfId="0" applyFont="1" applyFill="1" applyBorder="1" applyAlignment="1">
      <alignment horizontal="left"/>
    </xf>
    <xf numFmtId="0" fontId="9" fillId="34" borderId="121" xfId="0" applyFont="1" applyFill="1" applyBorder="1" applyAlignment="1">
      <alignment vertical="center" wrapText="1"/>
    </xf>
    <xf numFmtId="0" fontId="9" fillId="28" borderId="122" xfId="0" applyFont="1" applyFill="1" applyBorder="1" applyAlignment="1">
      <alignment horizontal="center"/>
    </xf>
    <xf numFmtId="3" fontId="0" fillId="0" borderId="122" xfId="0" applyNumberFormat="1" applyFont="1" applyBorder="1"/>
    <xf numFmtId="0" fontId="9" fillId="29" borderId="13" xfId="0" applyFont="1" applyFill="1" applyBorder="1" applyAlignment="1">
      <alignment/>
    </xf>
    <xf numFmtId="0" fontId="9" fillId="28" borderId="123" xfId="0" applyFont="1" applyFill="1" applyBorder="1" applyAlignment="1">
      <alignment horizontal="left"/>
    </xf>
    <xf numFmtId="3" fontId="8" fillId="30" borderId="124" xfId="0" applyNumberFormat="1" applyFont="1" applyFill="1" applyBorder="1"/>
    <xf numFmtId="1" fontId="9" fillId="40" borderId="45" xfId="0" applyNumberFormat="1" applyFont="1" applyFill="1" applyBorder="1"/>
    <xf numFmtId="0" fontId="0" fillId="0" borderId="0" xfId="0" applyNumberFormat="1"/>
    <xf numFmtId="168" fontId="0" fillId="0" borderId="0" xfId="18" applyNumberFormat="1" applyFont="1"/>
    <xf numFmtId="3" fontId="8" fillId="0" borderId="125" xfId="0" applyNumberFormat="1" applyFont="1" applyBorder="1"/>
    <xf numFmtId="3" fontId="8" fillId="0" borderId="126" xfId="0" applyNumberFormat="1" applyFont="1" applyBorder="1"/>
    <xf numFmtId="3" fontId="8" fillId="0" borderId="127" xfId="0" applyNumberFormat="1" applyFont="1" applyBorder="1"/>
    <xf numFmtId="3" fontId="0" fillId="0" borderId="128" xfId="0" applyNumberFormat="1" applyFont="1" applyBorder="1"/>
    <xf numFmtId="3" fontId="0" fillId="0" borderId="129" xfId="0" applyNumberFormat="1" applyFont="1" applyBorder="1"/>
    <xf numFmtId="9" fontId="0" fillId="0" borderId="130" xfId="15" applyFont="1" applyBorder="1"/>
    <xf numFmtId="3" fontId="8" fillId="0" borderId="131" xfId="0" applyNumberFormat="1" applyFont="1" applyBorder="1"/>
    <xf numFmtId="3" fontId="8" fillId="0" borderId="132" xfId="0" applyNumberFormat="1" applyFont="1" applyBorder="1"/>
    <xf numFmtId="3" fontId="13" fillId="0" borderId="133" xfId="0" applyNumberFormat="1" applyFont="1" applyFill="1" applyBorder="1"/>
    <xf numFmtId="3" fontId="8" fillId="0" borderId="134" xfId="0" applyNumberFormat="1" applyFont="1" applyBorder="1"/>
    <xf numFmtId="3" fontId="8" fillId="0" borderId="133" xfId="0" applyNumberFormat="1" applyFont="1" applyBorder="1"/>
    <xf numFmtId="9" fontId="8" fillId="0" borderId="135" xfId="15" applyFont="1" applyBorder="1"/>
    <xf numFmtId="3" fontId="8" fillId="0" borderId="136" xfId="0" applyNumberFormat="1" applyFont="1" applyBorder="1"/>
    <xf numFmtId="0" fontId="0" fillId="33" borderId="137" xfId="0" applyFont="1" applyFill="1" applyBorder="1"/>
    <xf numFmtId="0" fontId="0" fillId="33" borderId="138" xfId="0" applyFont="1" applyFill="1" applyBorder="1"/>
    <xf numFmtId="0" fontId="37" fillId="24" borderId="0" xfId="0" applyFont="1" applyFill="1" applyBorder="1" applyAlignment="1">
      <alignment horizontal="left"/>
    </xf>
    <xf numFmtId="9" fontId="0" fillId="0" borderId="64" xfId="15" applyFont="1" applyBorder="1"/>
    <xf numFmtId="3" fontId="8" fillId="0" borderId="139" xfId="0" applyNumberFormat="1" applyFont="1" applyBorder="1"/>
    <xf numFmtId="3" fontId="8" fillId="0" borderId="140" xfId="0" applyNumberFormat="1" applyFont="1" applyBorder="1"/>
    <xf numFmtId="3" fontId="13" fillId="0" borderId="141" xfId="0" applyNumberFormat="1" applyFont="1" applyFill="1" applyBorder="1"/>
    <xf numFmtId="3" fontId="8" fillId="0" borderId="142" xfId="0" applyNumberFormat="1" applyFont="1" applyBorder="1"/>
    <xf numFmtId="3" fontId="8" fillId="0" borderId="141" xfId="0" applyNumberFormat="1" applyFont="1" applyBorder="1"/>
    <xf numFmtId="9" fontId="8" fillId="0" borderId="143" xfId="15" applyFont="1" applyBorder="1"/>
    <xf numFmtId="0" fontId="9" fillId="36" borderId="0" xfId="0" applyFont="1" applyFill="1" applyBorder="1" applyAlignment="1">
      <alignment horizontal="left"/>
    </xf>
    <xf numFmtId="0" fontId="9" fillId="36" borderId="11" xfId="0" applyFont="1" applyFill="1" applyBorder="1" applyAlignment="1">
      <alignment horizontal="left"/>
    </xf>
    <xf numFmtId="0" fontId="0" fillId="27" borderId="47" xfId="0" applyFont="1" applyFill="1" applyBorder="1" applyAlignment="1">
      <alignment horizontal="left" indent="1"/>
    </xf>
    <xf numFmtId="0" fontId="0" fillId="31" borderId="0" xfId="0" applyFont="1" applyFill="1" applyBorder="1" applyAlignment="1">
      <alignment horizontal="right"/>
    </xf>
    <xf numFmtId="0" fontId="0" fillId="0" borderId="0" xfId="0" applyFont="1" applyBorder="1" applyAlignment="1">
      <alignment horizontal="right"/>
    </xf>
    <xf numFmtId="0" fontId="0" fillId="28" borderId="0" xfId="0" applyFont="1" applyFill="1" applyBorder="1" applyAlignment="1">
      <alignment horizontal="right"/>
    </xf>
    <xf numFmtId="0" fontId="11" fillId="41" borderId="0" xfId="0" applyFont="1" applyFill="1" applyBorder="1" applyAlignment="1">
      <alignment horizontal="right"/>
    </xf>
    <xf numFmtId="0" fontId="0" fillId="0" borderId="0" xfId="0" applyFont="1" applyBorder="1" applyAlignment="1">
      <alignment horizontal="right"/>
    </xf>
    <xf numFmtId="0" fontId="0" fillId="31" borderId="0" xfId="0" applyFont="1" applyFill="1" applyBorder="1" applyAlignment="1">
      <alignment horizontal="right"/>
    </xf>
    <xf numFmtId="14" fontId="0" fillId="0" borderId="0" xfId="0" applyNumberFormat="1" applyFont="1" applyBorder="1" applyAlignment="1">
      <alignment horizontal="right"/>
    </xf>
    <xf numFmtId="0" fontId="2" fillId="0" borderId="0" xfId="20" applyBorder="1"/>
    <xf numFmtId="0" fontId="0" fillId="0" borderId="0" xfId="0" applyAlignment="1">
      <alignment/>
    </xf>
    <xf numFmtId="0" fontId="0" fillId="31" borderId="0" xfId="0" applyFont="1" applyFill="1" applyBorder="1" applyAlignment="1">
      <alignment horizontal="left"/>
    </xf>
    <xf numFmtId="0" fontId="0" fillId="0" borderId="0" xfId="0" applyFont="1" applyAlignment="1">
      <alignment/>
    </xf>
    <xf numFmtId="0" fontId="9" fillId="34" borderId="144" xfId="0" applyFont="1" applyFill="1" applyBorder="1" applyAlignment="1">
      <alignment horizontal="left" vertical="center" wrapText="1"/>
    </xf>
    <xf numFmtId="0" fontId="9" fillId="34" borderId="145" xfId="0" applyFont="1" applyFill="1" applyBorder="1" applyAlignment="1">
      <alignment horizontal="right" vertical="center" wrapText="1"/>
    </xf>
    <xf numFmtId="0" fontId="9" fillId="34" borderId="146" xfId="0" applyFont="1" applyFill="1" applyBorder="1" applyAlignment="1">
      <alignment horizontal="right" vertical="center" wrapText="1"/>
    </xf>
    <xf numFmtId="0" fontId="0" fillId="31" borderId="147" xfId="0" applyFont="1" applyFill="1" applyBorder="1" applyAlignment="1">
      <alignment horizontal="left"/>
    </xf>
    <xf numFmtId="0" fontId="0" fillId="31" borderId="148" xfId="0" applyFont="1" applyFill="1" applyBorder="1" applyAlignment="1">
      <alignment horizontal="right"/>
    </xf>
    <xf numFmtId="0" fontId="10" fillId="28" borderId="147" xfId="0" applyFont="1" applyFill="1" applyBorder="1" applyAlignment="1">
      <alignment horizontal="left"/>
    </xf>
    <xf numFmtId="0" fontId="0" fillId="28" borderId="148" xfId="0" applyFont="1" applyFill="1" applyBorder="1" applyAlignment="1">
      <alignment horizontal="right"/>
    </xf>
    <xf numFmtId="0" fontId="11" fillId="41" borderId="147" xfId="0" applyFont="1" applyFill="1" applyBorder="1" applyAlignment="1">
      <alignment horizontal="left"/>
    </xf>
    <xf numFmtId="0" fontId="11" fillId="41" borderId="148" xfId="0" applyFont="1" applyFill="1" applyBorder="1" applyAlignment="1">
      <alignment horizontal="right"/>
    </xf>
    <xf numFmtId="0" fontId="0" fillId="0" borderId="149" xfId="0" applyFont="1" applyBorder="1" applyAlignment="1">
      <alignment horizontal="left"/>
    </xf>
    <xf numFmtId="0" fontId="0" fillId="0" borderId="150" xfId="0" applyFont="1" applyBorder="1" applyAlignment="1">
      <alignment horizontal="right"/>
    </xf>
    <xf numFmtId="0" fontId="0" fillId="0" borderId="151" xfId="0" applyFont="1" applyBorder="1" applyAlignment="1">
      <alignment horizontal="right"/>
    </xf>
    <xf numFmtId="0" fontId="0" fillId="0" borderId="149" xfId="0" applyFont="1" applyBorder="1" applyAlignment="1">
      <alignment horizontal="left"/>
    </xf>
    <xf numFmtId="14" fontId="0" fillId="0" borderId="151" xfId="0" applyNumberFormat="1" applyFont="1" applyBorder="1" applyAlignment="1">
      <alignment horizontal="right"/>
    </xf>
    <xf numFmtId="0" fontId="0" fillId="0" borderId="152" xfId="0" applyFont="1" applyBorder="1" applyAlignment="1">
      <alignment horizontal="right"/>
    </xf>
    <xf numFmtId="0" fontId="0" fillId="0" borderId="153" xfId="0" applyFont="1" applyBorder="1" applyAlignment="1">
      <alignment horizontal="left"/>
    </xf>
    <xf numFmtId="0" fontId="0" fillId="0" borderId="154" xfId="0" applyFont="1" applyBorder="1" applyAlignment="1">
      <alignment horizontal="right"/>
    </xf>
    <xf numFmtId="14" fontId="0" fillId="0" borderId="155" xfId="0" applyNumberFormat="1" applyFont="1" applyBorder="1" applyAlignment="1">
      <alignment horizontal="right"/>
    </xf>
    <xf numFmtId="0" fontId="9" fillId="34" borderId="156" xfId="0" applyFont="1" applyFill="1" applyBorder="1" applyAlignment="1">
      <alignment horizontal="left" vertical="center" wrapText="1"/>
    </xf>
    <xf numFmtId="0" fontId="9" fillId="34" borderId="157" xfId="0" applyFont="1" applyFill="1" applyBorder="1" applyAlignment="1">
      <alignment horizontal="right" vertical="center" wrapText="1"/>
    </xf>
    <xf numFmtId="0" fontId="9" fillId="42" borderId="156" xfId="0" applyFont="1" applyFill="1" applyBorder="1" applyAlignment="1">
      <alignment horizontal="left"/>
    </xf>
    <xf numFmtId="0" fontId="0" fillId="42" borderId="157" xfId="0" applyFont="1" applyFill="1" applyBorder="1" applyAlignment="1">
      <alignment horizontal="right"/>
    </xf>
    <xf numFmtId="0" fontId="9" fillId="34" borderId="158" xfId="0" applyFont="1" applyFill="1" applyBorder="1" applyAlignment="1">
      <alignment horizontal="left" vertical="center" wrapText="1"/>
    </xf>
    <xf numFmtId="0" fontId="9" fillId="34" borderId="159" xfId="0" applyFont="1" applyFill="1" applyBorder="1" applyAlignment="1">
      <alignment horizontal="right" vertical="center" wrapText="1"/>
    </xf>
    <xf numFmtId="0" fontId="0" fillId="31" borderId="160" xfId="0" applyFont="1" applyFill="1" applyBorder="1" applyAlignment="1">
      <alignment horizontal="right"/>
    </xf>
    <xf numFmtId="0" fontId="9" fillId="34" borderId="137" xfId="0" applyFont="1" applyFill="1" applyBorder="1" applyAlignment="1">
      <alignment horizontal="right" vertical="center" wrapText="1"/>
    </xf>
    <xf numFmtId="0" fontId="0" fillId="31" borderId="161" xfId="0" applyFont="1" applyFill="1" applyBorder="1" applyAlignment="1">
      <alignment horizontal="left"/>
    </xf>
    <xf numFmtId="0" fontId="0" fillId="31" borderId="162" xfId="0" applyFont="1" applyFill="1" applyBorder="1" applyAlignment="1">
      <alignment horizontal="right"/>
    </xf>
    <xf numFmtId="0" fontId="0" fillId="0" borderId="153" xfId="0" applyFont="1" applyBorder="1" applyAlignment="1">
      <alignment horizontal="left" wrapText="1"/>
    </xf>
    <xf numFmtId="14" fontId="0" fillId="0" borderId="155" xfId="0" applyNumberFormat="1" applyFont="1" applyBorder="1" applyAlignment="1">
      <alignment horizontal="right"/>
    </xf>
    <xf numFmtId="0" fontId="0" fillId="31" borderId="163" xfId="0" applyFont="1" applyFill="1" applyBorder="1" applyAlignment="1">
      <alignment horizontal="left"/>
    </xf>
    <xf numFmtId="0" fontId="0" fillId="31" borderId="114" xfId="0" applyFont="1" applyFill="1" applyBorder="1" applyAlignment="1">
      <alignment horizontal="right" wrapText="1"/>
    </xf>
    <xf numFmtId="0" fontId="0" fillId="0" borderId="164" xfId="0" applyFont="1" applyBorder="1" applyAlignment="1">
      <alignment horizontal="left"/>
    </xf>
    <xf numFmtId="0" fontId="0" fillId="0" borderId="165" xfId="0" applyFont="1" applyBorder="1" applyAlignment="1">
      <alignment horizontal="right"/>
    </xf>
    <xf numFmtId="0" fontId="0" fillId="0" borderId="149" xfId="0" applyFont="1" applyBorder="1" applyAlignment="1">
      <alignment horizontal="left" wrapText="1"/>
    </xf>
    <xf numFmtId="0" fontId="0" fillId="0" borderId="153" xfId="0" applyFont="1" applyBorder="1" applyAlignment="1">
      <alignment horizontal="left"/>
    </xf>
    <xf numFmtId="0" fontId="0" fillId="42" borderId="137" xfId="0" applyFont="1" applyFill="1" applyBorder="1" applyAlignment="1">
      <alignment horizontal="right"/>
    </xf>
    <xf numFmtId="0" fontId="0" fillId="31" borderId="114" xfId="0" applyFont="1" applyFill="1" applyBorder="1" applyAlignment="1">
      <alignment horizontal="right"/>
    </xf>
    <xf numFmtId="0" fontId="0" fillId="0" borderId="164" xfId="0" applyFont="1" applyBorder="1" applyAlignment="1">
      <alignment horizontal="left" wrapText="1"/>
    </xf>
    <xf numFmtId="0" fontId="0" fillId="31" borderId="147" xfId="0" applyFont="1" applyFill="1" applyBorder="1" applyAlignment="1">
      <alignment horizontal="left"/>
    </xf>
    <xf numFmtId="0" fontId="0" fillId="0" borderId="166" xfId="0" applyFont="1" applyBorder="1" applyAlignment="1">
      <alignment horizontal="right"/>
    </xf>
    <xf numFmtId="14" fontId="0" fillId="0" borderId="166" xfId="0" applyNumberFormat="1" applyFont="1" applyBorder="1" applyAlignment="1">
      <alignment horizontal="right"/>
    </xf>
    <xf numFmtId="0" fontId="11" fillId="41" borderId="167" xfId="0" applyFont="1" applyFill="1" applyBorder="1" applyAlignment="1">
      <alignment horizontal="left"/>
    </xf>
    <xf numFmtId="0" fontId="11" fillId="41" borderId="168" xfId="0" applyFont="1" applyFill="1" applyBorder="1" applyAlignment="1">
      <alignment horizontal="right"/>
    </xf>
    <xf numFmtId="0" fontId="11" fillId="41" borderId="169" xfId="0" applyFont="1" applyFill="1" applyBorder="1" applyAlignment="1">
      <alignment horizontal="right"/>
    </xf>
    <xf numFmtId="0" fontId="0" fillId="0" borderId="170" xfId="0" applyFont="1" applyBorder="1" applyAlignment="1">
      <alignment horizontal="left"/>
    </xf>
    <xf numFmtId="0" fontId="0" fillId="0" borderId="171" xfId="0" applyFont="1" applyBorder="1" applyAlignment="1">
      <alignment horizontal="right"/>
    </xf>
    <xf numFmtId="0" fontId="0" fillId="31" borderId="168" xfId="0" applyFont="1" applyFill="1" applyBorder="1" applyAlignment="1">
      <alignment horizontal="right"/>
    </xf>
    <xf numFmtId="0" fontId="0" fillId="31" borderId="169" xfId="0" applyFont="1" applyFill="1" applyBorder="1" applyAlignment="1">
      <alignment horizontal="right"/>
    </xf>
    <xf numFmtId="0" fontId="0" fillId="31" borderId="167" xfId="0" applyFont="1" applyFill="1" applyBorder="1" applyAlignment="1">
      <alignment horizontal="left"/>
    </xf>
    <xf numFmtId="0" fontId="0" fillId="0" borderId="172" xfId="0" applyFont="1" applyBorder="1" applyAlignment="1">
      <alignment horizontal="left"/>
    </xf>
    <xf numFmtId="0" fontId="0" fillId="0" borderId="173" xfId="0" applyFont="1" applyBorder="1" applyAlignment="1">
      <alignment horizontal="right"/>
    </xf>
    <xf numFmtId="14" fontId="0" fillId="0" borderId="174" xfId="0" applyNumberFormat="1" applyFont="1" applyBorder="1" applyAlignment="1">
      <alignment horizontal="right"/>
    </xf>
    <xf numFmtId="0" fontId="0" fillId="31" borderId="147" xfId="0" applyFont="1" applyFill="1" applyBorder="1" applyAlignment="1">
      <alignment horizontal="left"/>
    </xf>
    <xf numFmtId="0" fontId="0" fillId="31" borderId="147" xfId="0" applyFont="1" applyFill="1" applyBorder="1" applyAlignment="1">
      <alignment horizontal="right"/>
    </xf>
    <xf numFmtId="0" fontId="0" fillId="0" borderId="151" xfId="0" applyBorder="1" applyAlignment="1">
      <alignment horizontal="left"/>
    </xf>
    <xf numFmtId="0" fontId="0" fillId="0" borderId="151" xfId="0" applyFont="1" applyBorder="1" applyAlignment="1">
      <alignment horizontal="right"/>
    </xf>
    <xf numFmtId="168" fontId="0" fillId="0" borderId="149" xfId="18" applyNumberFormat="1" applyFont="1" applyBorder="1" applyAlignment="1">
      <alignment horizontal="left"/>
    </xf>
    <xf numFmtId="0" fontId="0" fillId="31" borderId="175" xfId="0" applyFont="1" applyFill="1" applyBorder="1" applyAlignment="1">
      <alignment horizontal="left"/>
    </xf>
    <xf numFmtId="0" fontId="0" fillId="0" borderId="150" xfId="0" applyFont="1" applyBorder="1" applyAlignment="1">
      <alignment horizontal="right"/>
    </xf>
    <xf numFmtId="0" fontId="0" fillId="31" borderId="176" xfId="0" applyFont="1" applyFill="1" applyBorder="1" applyAlignment="1">
      <alignment horizontal="right"/>
    </xf>
    <xf numFmtId="0" fontId="0" fillId="31" borderId="177" xfId="0" applyFont="1" applyFill="1" applyBorder="1" applyAlignment="1">
      <alignment horizontal="right"/>
    </xf>
    <xf numFmtId="0" fontId="0" fillId="31" borderId="168" xfId="0" applyFont="1" applyFill="1" applyBorder="1" applyAlignment="1">
      <alignment horizontal="right"/>
    </xf>
    <xf numFmtId="169" fontId="0" fillId="0" borderId="150" xfId="0" applyNumberFormat="1" applyFont="1" applyBorder="1" applyAlignment="1">
      <alignment horizontal="right"/>
    </xf>
    <xf numFmtId="169" fontId="0" fillId="0" borderId="173" xfId="0" applyNumberFormat="1" applyFont="1" applyBorder="1" applyAlignment="1">
      <alignment horizontal="right"/>
    </xf>
    <xf numFmtId="0" fontId="0" fillId="27" borderId="149" xfId="0" applyFont="1" applyFill="1" applyBorder="1" applyAlignment="1">
      <alignment horizontal="left"/>
    </xf>
    <xf numFmtId="0" fontId="0" fillId="27" borderId="150" xfId="0" applyFont="1" applyFill="1" applyBorder="1" applyAlignment="1">
      <alignment horizontal="right"/>
    </xf>
    <xf numFmtId="0" fontId="0" fillId="0" borderId="172" xfId="0" applyFont="1" applyBorder="1" applyAlignment="1">
      <alignment horizontal="left" wrapText="1"/>
    </xf>
    <xf numFmtId="0" fontId="0" fillId="0" borderId="174" xfId="0" applyFont="1" applyBorder="1" applyAlignment="1">
      <alignment horizontal="right"/>
    </xf>
    <xf numFmtId="0" fontId="0" fillId="0" borderId="145" xfId="0" applyFont="1" applyBorder="1" applyAlignment="1">
      <alignment horizontal="left" wrapText="1"/>
    </xf>
    <xf numFmtId="0" fontId="10" fillId="28" borderId="147" xfId="0" applyFont="1" applyFill="1" applyBorder="1" applyAlignment="1">
      <alignment/>
    </xf>
    <xf numFmtId="0" fontId="0" fillId="28" borderId="148" xfId="0" applyFont="1" applyFill="1" applyBorder="1"/>
    <xf numFmtId="0" fontId="9" fillId="43" borderId="144" xfId="0" applyFont="1" applyFill="1" applyBorder="1" applyAlignment="1">
      <alignment horizontal="left"/>
    </xf>
    <xf numFmtId="0" fontId="9" fillId="43" borderId="145" xfId="0" applyFont="1" applyFill="1" applyBorder="1" applyAlignment="1">
      <alignment horizontal="right"/>
    </xf>
    <xf numFmtId="0" fontId="9" fillId="43" borderId="146" xfId="0" applyFont="1" applyFill="1" applyBorder="1" applyAlignment="1">
      <alignment horizontal="right"/>
    </xf>
    <xf numFmtId="0" fontId="9" fillId="43" borderId="167" xfId="0" applyFont="1" applyFill="1" applyBorder="1" applyAlignment="1">
      <alignment horizontal="left"/>
    </xf>
    <xf numFmtId="0" fontId="0" fillId="43" borderId="168" xfId="0" applyFont="1" applyFill="1" applyBorder="1" applyAlignment="1">
      <alignment horizontal="right"/>
    </xf>
    <xf numFmtId="0" fontId="0" fillId="43" borderId="169" xfId="0" applyFont="1" applyFill="1" applyBorder="1" applyAlignment="1">
      <alignment horizontal="right"/>
    </xf>
    <xf numFmtId="0" fontId="9" fillId="43" borderId="144" xfId="0" applyFont="1" applyFill="1" applyBorder="1" applyAlignment="1">
      <alignment/>
    </xf>
    <xf numFmtId="0" fontId="9" fillId="43" borderId="145" xfId="0" applyFont="1" applyFill="1" applyBorder="1" applyAlignment="1">
      <alignment/>
    </xf>
    <xf numFmtId="0" fontId="9" fillId="43" borderId="146" xfId="0" applyFont="1" applyFill="1" applyBorder="1" applyAlignment="1">
      <alignment horizontal="right" vertical="center" wrapText="1"/>
    </xf>
    <xf numFmtId="0" fontId="9" fillId="43" borderId="145" xfId="0" applyFont="1" applyFill="1" applyBorder="1" applyAlignment="1">
      <alignment horizontal="right" vertical="center" wrapText="1"/>
    </xf>
    <xf numFmtId="0" fontId="0" fillId="0" borderId="150" xfId="0" applyFont="1" applyBorder="1"/>
    <xf numFmtId="0" fontId="0" fillId="0" borderId="149" xfId="0" applyFont="1" applyBorder="1" applyAlignment="1">
      <alignment/>
    </xf>
    <xf numFmtId="0" fontId="10" fillId="28" borderId="167" xfId="0" applyFont="1" applyFill="1" applyBorder="1" applyAlignment="1">
      <alignment/>
    </xf>
    <xf numFmtId="0" fontId="10" fillId="28" borderId="168" xfId="0" applyFont="1" applyFill="1" applyBorder="1" applyAlignment="1">
      <alignment/>
    </xf>
    <xf numFmtId="0" fontId="10" fillId="28" borderId="168" xfId="0" applyFont="1" applyFill="1" applyBorder="1"/>
    <xf numFmtId="0" fontId="10" fillId="28" borderId="169" xfId="0" applyFont="1" applyFill="1" applyBorder="1"/>
    <xf numFmtId="0" fontId="9" fillId="34" borderId="167" xfId="0" applyFont="1" applyFill="1" applyBorder="1" applyAlignment="1">
      <alignment/>
    </xf>
    <xf numFmtId="0" fontId="9" fillId="34" borderId="168" xfId="0" applyFont="1" applyFill="1" applyBorder="1" applyAlignment="1">
      <alignment/>
    </xf>
    <xf numFmtId="0" fontId="9" fillId="34" borderId="169" xfId="0" applyFont="1" applyFill="1" applyBorder="1" applyAlignment="1">
      <alignment/>
    </xf>
    <xf numFmtId="0" fontId="0" fillId="0" borderId="149" xfId="0" applyFont="1" applyBorder="1" applyAlignment="1">
      <alignment/>
    </xf>
    <xf numFmtId="0" fontId="0" fillId="0" borderId="172" xfId="0" applyFont="1" applyBorder="1" applyAlignment="1">
      <alignment/>
    </xf>
    <xf numFmtId="0" fontId="0" fillId="0" borderId="173" xfId="0" applyFont="1" applyBorder="1"/>
    <xf numFmtId="0" fontId="9" fillId="43" borderId="144" xfId="0" applyFont="1" applyFill="1" applyBorder="1"/>
    <xf numFmtId="0" fontId="9" fillId="43" borderId="145" xfId="0" applyFont="1" applyFill="1" applyBorder="1"/>
    <xf numFmtId="0" fontId="0" fillId="0" borderId="148" xfId="0" applyFont="1" applyBorder="1"/>
    <xf numFmtId="0" fontId="0" fillId="0" borderId="148" xfId="0" applyFont="1" applyFill="1" applyBorder="1"/>
    <xf numFmtId="0" fontId="0" fillId="44" borderId="148" xfId="0" applyFont="1" applyFill="1" applyBorder="1"/>
    <xf numFmtId="0" fontId="0" fillId="26" borderId="148" xfId="0" applyFont="1" applyFill="1" applyBorder="1"/>
    <xf numFmtId="0" fontId="0" fillId="26" borderId="147" xfId="0" applyFont="1" applyFill="1" applyBorder="1"/>
    <xf numFmtId="0" fontId="0" fillId="0" borderId="149" xfId="0" applyFont="1" applyFill="1" applyBorder="1"/>
    <xf numFmtId="0" fontId="0" fillId="0" borderId="150" xfId="0" applyFont="1" applyFill="1" applyBorder="1"/>
    <xf numFmtId="0" fontId="0" fillId="44" borderId="169" xfId="0" applyFont="1" applyFill="1" applyBorder="1"/>
    <xf numFmtId="0" fontId="0" fillId="0" borderId="170" xfId="0" applyFont="1" applyFill="1" applyBorder="1"/>
    <xf numFmtId="0" fontId="0" fillId="0" borderId="152" xfId="0" applyFont="1" applyFill="1" applyBorder="1"/>
    <xf numFmtId="0" fontId="9" fillId="43" borderId="167" xfId="0" applyFont="1" applyFill="1" applyBorder="1"/>
    <xf numFmtId="0" fontId="9" fillId="43" borderId="168" xfId="0" applyFont="1" applyFill="1" applyBorder="1"/>
    <xf numFmtId="0" fontId="9" fillId="43" borderId="169" xfId="0" applyFont="1" applyFill="1" applyBorder="1" applyAlignment="1">
      <alignment horizontal="right" vertical="center" wrapText="1"/>
    </xf>
    <xf numFmtId="0" fontId="38" fillId="0" borderId="178" xfId="0" applyFont="1" applyBorder="1" applyAlignment="1">
      <alignment horizontal="center" vertical="center" wrapText="1"/>
    </xf>
    <xf numFmtId="14" fontId="0" fillId="0" borderId="179" xfId="0" applyNumberFormat="1" applyFont="1" applyBorder="1" applyAlignment="1">
      <alignment horizontal="right"/>
    </xf>
    <xf numFmtId="0" fontId="38" fillId="0" borderId="180" xfId="0" applyFont="1" applyBorder="1" applyAlignment="1">
      <alignment horizontal="center" vertical="center" wrapText="1"/>
    </xf>
    <xf numFmtId="14" fontId="0" fillId="0" borderId="181" xfId="0" applyNumberFormat="1" applyFont="1" applyBorder="1" applyAlignment="1">
      <alignment horizontal="right"/>
    </xf>
    <xf numFmtId="0" fontId="39" fillId="0" borderId="182" xfId="0" applyFont="1" applyBorder="1" applyAlignment="1">
      <alignment horizontal="left" vertical="center" wrapText="1" indent="2"/>
    </xf>
    <xf numFmtId="0" fontId="0" fillId="0" borderId="183" xfId="0" applyBorder="1" applyAlignment="1">
      <alignment vertical="top" wrapText="1"/>
    </xf>
    <xf numFmtId="0" fontId="38" fillId="0" borderId="182" xfId="0" applyFont="1" applyBorder="1" applyAlignment="1">
      <alignment horizontal="left" vertical="center" wrapText="1"/>
    </xf>
    <xf numFmtId="0" fontId="0" fillId="31" borderId="184" xfId="0" applyFont="1" applyFill="1" applyBorder="1"/>
    <xf numFmtId="0" fontId="8" fillId="31" borderId="185" xfId="0" applyFont="1" applyFill="1" applyBorder="1"/>
    <xf numFmtId="0" fontId="8" fillId="31" borderId="186" xfId="0" applyFont="1" applyFill="1" applyBorder="1"/>
    <xf numFmtId="0" fontId="8" fillId="31" borderId="187" xfId="0" applyFont="1" applyFill="1" applyBorder="1"/>
    <xf numFmtId="0" fontId="0" fillId="27" borderId="0" xfId="0" applyFont="1" applyFill="1" applyAlignment="1">
      <alignment/>
    </xf>
    <xf numFmtId="0" fontId="8" fillId="0" borderId="0" xfId="0" applyFont="1" applyBorder="1" applyAlignment="1">
      <alignment horizontal="left"/>
    </xf>
    <xf numFmtId="9" fontId="8" fillId="0" borderId="0" xfId="0" applyNumberFormat="1" applyFont="1" applyBorder="1"/>
    <xf numFmtId="3" fontId="8" fillId="30" borderId="0" xfId="0" applyNumberFormat="1" applyFont="1" applyFill="1" applyBorder="1"/>
    <xf numFmtId="9" fontId="8" fillId="30" borderId="0" xfId="0" applyNumberFormat="1" applyFont="1" applyFill="1" applyBorder="1"/>
    <xf numFmtId="9" fontId="8" fillId="27" borderId="0" xfId="15" applyFont="1" applyFill="1" applyBorder="1"/>
    <xf numFmtId="9" fontId="8" fillId="0" borderId="0" xfId="15" applyFont="1" applyBorder="1"/>
    <xf numFmtId="3" fontId="8" fillId="0" borderId="0" xfId="23" applyNumberFormat="1" applyFont="1" applyBorder="1">
      <alignment/>
      <protection/>
    </xf>
    <xf numFmtId="0" fontId="0" fillId="0" borderId="0" xfId="0" applyFont="1" applyBorder="1"/>
    <xf numFmtId="0" fontId="0" fillId="27" borderId="43" xfId="0" applyFont="1" applyFill="1" applyBorder="1"/>
    <xf numFmtId="0" fontId="9" fillId="36" borderId="188" xfId="0" applyFont="1" applyFill="1" applyBorder="1"/>
    <xf numFmtId="0" fontId="9" fillId="36" borderId="145" xfId="0" applyFont="1" applyFill="1" applyBorder="1"/>
    <xf numFmtId="0" fontId="0" fillId="28" borderId="145" xfId="0" applyFont="1" applyFill="1" applyBorder="1"/>
    <xf numFmtId="2" fontId="0" fillId="28" borderId="145" xfId="0" applyNumberFormat="1" applyFont="1" applyFill="1" applyBorder="1"/>
    <xf numFmtId="0" fontId="0" fillId="28" borderId="189" xfId="0" applyFont="1" applyFill="1" applyBorder="1"/>
    <xf numFmtId="0" fontId="0" fillId="0" borderId="0" xfId="0" applyBorder="1"/>
    <xf numFmtId="0" fontId="0" fillId="0" borderId="190" xfId="0" applyBorder="1"/>
    <xf numFmtId="0" fontId="0" fillId="0" borderId="190" xfId="0" applyFont="1" applyBorder="1"/>
    <xf numFmtId="2" fontId="0" fillId="0" borderId="190" xfId="0" applyNumberFormat="1" applyFont="1" applyBorder="1"/>
    <xf numFmtId="0" fontId="0" fillId="0" borderId="191" xfId="0" applyFont="1" applyBorder="1"/>
    <xf numFmtId="0" fontId="0" fillId="27" borderId="43" xfId="0" applyFont="1" applyFill="1" applyBorder="1" applyAlignment="1">
      <alignment horizontal="left" indent="1"/>
    </xf>
    <xf numFmtId="0" fontId="0" fillId="0" borderId="0" xfId="0" applyFill="1" applyBorder="1"/>
    <xf numFmtId="2" fontId="0" fillId="0" borderId="0" xfId="0" applyNumberFormat="1" applyFont="1" applyFill="1" applyBorder="1"/>
    <xf numFmtId="0" fontId="0" fillId="0" borderId="43" xfId="0" applyFont="1" applyFill="1" applyBorder="1"/>
    <xf numFmtId="0" fontId="9" fillId="36" borderId="192" xfId="0" applyFont="1" applyFill="1" applyBorder="1"/>
    <xf numFmtId="0" fontId="9" fillId="36" borderId="193" xfId="0" applyFont="1" applyFill="1" applyBorder="1"/>
    <xf numFmtId="0" fontId="13" fillId="35" borderId="175" xfId="0" applyFont="1" applyFill="1" applyBorder="1"/>
    <xf numFmtId="0" fontId="13" fillId="35" borderId="148" xfId="0" applyFont="1" applyFill="1" applyBorder="1" applyAlignment="1">
      <alignment horizontal="right" wrapText="1"/>
    </xf>
    <xf numFmtId="0" fontId="8" fillId="37" borderId="175" xfId="0" applyFont="1" applyFill="1" applyBorder="1" applyAlignment="1">
      <alignment horizontal="left"/>
    </xf>
    <xf numFmtId="9" fontId="0" fillId="29" borderId="0" xfId="15" applyFont="1" applyFill="1" applyBorder="1"/>
    <xf numFmtId="0" fontId="0" fillId="29" borderId="148" xfId="0" applyFont="1" applyFill="1" applyBorder="1"/>
    <xf numFmtId="0" fontId="0" fillId="27" borderId="175" xfId="0" applyFont="1" applyFill="1" applyBorder="1" applyAlignment="1">
      <alignment horizontal="left" indent="1"/>
    </xf>
    <xf numFmtId="0" fontId="8" fillId="38" borderId="175" xfId="0" applyFont="1" applyFill="1" applyBorder="1" applyAlignment="1">
      <alignment horizontal="left"/>
    </xf>
    <xf numFmtId="165" fontId="0" fillId="29" borderId="194" xfId="15" applyNumberFormat="1" applyFont="1" applyFill="1" applyBorder="1"/>
    <xf numFmtId="0" fontId="0" fillId="27" borderId="175" xfId="0" applyFont="1" applyFill="1" applyBorder="1" applyAlignment="1">
      <alignment horizontal="left" indent="1"/>
    </xf>
    <xf numFmtId="165" fontId="0" fillId="29" borderId="148" xfId="15" applyNumberFormat="1" applyFont="1" applyFill="1" applyBorder="1"/>
    <xf numFmtId="0" fontId="8" fillId="27" borderId="147" xfId="0" applyFont="1" applyFill="1" applyBorder="1" applyAlignment="1">
      <alignment horizontal="left"/>
    </xf>
    <xf numFmtId="0" fontId="0" fillId="0" borderId="195" xfId="0" applyNumberFormat="1" applyBorder="1"/>
    <xf numFmtId="10" fontId="0" fillId="0" borderId="196" xfId="0" applyNumberFormat="1" applyBorder="1"/>
    <xf numFmtId="168" fontId="0" fillId="0" borderId="196" xfId="0" applyNumberFormat="1" applyBorder="1"/>
    <xf numFmtId="10" fontId="0" fillId="0" borderId="197" xfId="0" applyNumberFormat="1" applyBorder="1"/>
    <xf numFmtId="0" fontId="8" fillId="0" borderId="195" xfId="0" applyNumberFormat="1" applyFont="1" applyBorder="1"/>
    <xf numFmtId="168" fontId="8" fillId="0" borderId="196" xfId="0" applyNumberFormat="1" applyFont="1" applyBorder="1"/>
    <xf numFmtId="0" fontId="0" fillId="0" borderId="198" xfId="0" applyNumberFormat="1" applyBorder="1"/>
    <xf numFmtId="10" fontId="0" fillId="0" borderId="199" xfId="0" applyNumberFormat="1" applyBorder="1"/>
    <xf numFmtId="168" fontId="0" fillId="0" borderId="199" xfId="0" applyNumberFormat="1" applyBorder="1"/>
    <xf numFmtId="0" fontId="8" fillId="0" borderId="198" xfId="0" applyNumberFormat="1" applyFont="1" applyBorder="1"/>
    <xf numFmtId="168" fontId="8" fillId="0" borderId="199" xfId="0" applyNumberFormat="1" applyFont="1" applyBorder="1"/>
    <xf numFmtId="10" fontId="0" fillId="0" borderId="200" xfId="0" applyNumberFormat="1" applyBorder="1"/>
    <xf numFmtId="166" fontId="0" fillId="0" borderId="196" xfId="0" applyNumberFormat="1" applyBorder="1"/>
    <xf numFmtId="166" fontId="0" fillId="0" borderId="197" xfId="0" applyNumberFormat="1" applyBorder="1"/>
    <xf numFmtId="0" fontId="0" fillId="27" borderId="147" xfId="0" applyFont="1" applyFill="1" applyBorder="1" applyAlignment="1">
      <alignment horizontal="left" indent="1"/>
    </xf>
    <xf numFmtId="0" fontId="8" fillId="27" borderId="201" xfId="0" applyFont="1" applyFill="1" applyBorder="1" applyAlignment="1">
      <alignment horizontal="left"/>
    </xf>
    <xf numFmtId="0" fontId="0" fillId="27" borderId="202" xfId="0" applyFont="1" applyFill="1" applyBorder="1"/>
    <xf numFmtId="0" fontId="0" fillId="27" borderId="203" xfId="0" applyFont="1" applyFill="1" applyBorder="1"/>
    <xf numFmtId="0" fontId="0" fillId="27" borderId="204" xfId="0" applyFont="1" applyFill="1" applyBorder="1"/>
    <xf numFmtId="0" fontId="0" fillId="27" borderId="205" xfId="0" applyFont="1" applyFill="1" applyBorder="1"/>
    <xf numFmtId="3" fontId="8" fillId="27" borderId="206" xfId="0" applyNumberFormat="1" applyFont="1" applyFill="1" applyBorder="1"/>
    <xf numFmtId="9" fontId="8" fillId="27" borderId="207" xfId="15" applyFont="1" applyFill="1" applyBorder="1"/>
    <xf numFmtId="3" fontId="8" fillId="27" borderId="207" xfId="0" applyNumberFormat="1" applyFont="1" applyFill="1" applyBorder="1"/>
    <xf numFmtId="9" fontId="8" fillId="0" borderId="207" xfId="15" applyFont="1" applyBorder="1"/>
    <xf numFmtId="3" fontId="8" fillId="27" borderId="208" xfId="0" applyNumberFormat="1" applyFont="1" applyFill="1" applyBorder="1"/>
    <xf numFmtId="9" fontId="8" fillId="27" borderId="208" xfId="15" applyFont="1" applyFill="1" applyBorder="1"/>
    <xf numFmtId="3" fontId="8" fillId="27" borderId="209" xfId="0" applyNumberFormat="1" applyFont="1" applyFill="1" applyBorder="1"/>
    <xf numFmtId="9" fontId="8" fillId="27" borderId="210" xfId="15" applyFont="1" applyFill="1" applyBorder="1"/>
    <xf numFmtId="3" fontId="8" fillId="27" borderId="211" xfId="0" applyNumberFormat="1" applyFont="1" applyFill="1" applyBorder="1"/>
    <xf numFmtId="3" fontId="8" fillId="27" borderId="212" xfId="0" applyNumberFormat="1" applyFont="1" applyFill="1" applyBorder="1"/>
    <xf numFmtId="10" fontId="0" fillId="0" borderId="213" xfId="0" applyNumberFormat="1" applyBorder="1"/>
    <xf numFmtId="168" fontId="8" fillId="0" borderId="214" xfId="18" applyNumberFormat="1" applyFont="1" applyBorder="1"/>
    <xf numFmtId="168" fontId="8" fillId="0" borderId="215" xfId="0" applyNumberFormat="1" applyFont="1" applyBorder="1"/>
    <xf numFmtId="3" fontId="0" fillId="0" borderId="57" xfId="0" applyNumberFormat="1" applyFont="1" applyBorder="1"/>
    <xf numFmtId="3" fontId="8" fillId="0" borderId="63" xfId="0" applyNumberFormat="1" applyFont="1" applyBorder="1"/>
    <xf numFmtId="168" fontId="8" fillId="0" borderId="216" xfId="18" applyNumberFormat="1" applyFont="1" applyFill="1" applyBorder="1"/>
    <xf numFmtId="168" fontId="8" fillId="0" borderId="217" xfId="0" applyNumberFormat="1" applyFont="1" applyFill="1" applyBorder="1"/>
    <xf numFmtId="0" fontId="0" fillId="0" borderId="0" xfId="0" applyBorder="1" applyAlignment="1">
      <alignment/>
    </xf>
    <xf numFmtId="0" fontId="9" fillId="28" borderId="0" xfId="0" applyFont="1" applyFill="1" applyBorder="1" applyAlignment="1">
      <alignment horizontal="center"/>
    </xf>
    <xf numFmtId="0" fontId="0" fillId="0" borderId="218" xfId="0" applyFont="1" applyBorder="1" applyAlignment="1">
      <alignment horizontal="left"/>
    </xf>
    <xf numFmtId="0" fontId="0" fillId="0" borderId="176" xfId="0" applyBorder="1" applyAlignment="1">
      <alignment/>
    </xf>
    <xf numFmtId="0" fontId="0" fillId="0" borderId="219" xfId="0" applyBorder="1" applyAlignment="1">
      <alignment/>
    </xf>
    <xf numFmtId="0" fontId="9" fillId="34" borderId="220" xfId="0" applyFont="1" applyFill="1" applyBorder="1" applyAlignment="1">
      <alignment vertical="center" wrapText="1"/>
    </xf>
    <xf numFmtId="3" fontId="0" fillId="0" borderId="0" xfId="0" applyNumberFormat="1" applyFont="1" applyFill="1" applyBorder="1"/>
    <xf numFmtId="0" fontId="0" fillId="0" borderId="0" xfId="0" applyFont="1" applyFill="1" applyBorder="1"/>
    <xf numFmtId="3" fontId="0" fillId="0" borderId="221" xfId="0" applyNumberFormat="1" applyFont="1" applyFill="1" applyBorder="1"/>
    <xf numFmtId="9" fontId="0" fillId="0" borderId="222" xfId="15" applyFont="1" applyBorder="1"/>
    <xf numFmtId="3" fontId="0" fillId="0" borderId="58" xfId="0" applyNumberFormat="1" applyFont="1" applyBorder="1"/>
    <xf numFmtId="1" fontId="0" fillId="0" borderId="0" xfId="0" applyNumberFormat="1"/>
    <xf numFmtId="10" fontId="0" fillId="0" borderId="0" xfId="0" applyNumberFormat="1"/>
    <xf numFmtId="9" fontId="8" fillId="0" borderId="217" xfId="15" applyNumberFormat="1" applyFont="1" applyFill="1" applyBorder="1"/>
    <xf numFmtId="9" fontId="8" fillId="0" borderId="217" xfId="0" applyNumberFormat="1" applyFont="1" applyFill="1" applyBorder="1"/>
    <xf numFmtId="9" fontId="8" fillId="0" borderId="223" xfId="0" applyNumberFormat="1" applyFont="1" applyFill="1" applyBorder="1"/>
    <xf numFmtId="165" fontId="8" fillId="0" borderId="200" xfId="0" applyNumberFormat="1" applyFont="1" applyBorder="1"/>
    <xf numFmtId="165" fontId="8" fillId="0" borderId="199" xfId="0" applyNumberFormat="1" applyFont="1" applyBorder="1"/>
    <xf numFmtId="165" fontId="0" fillId="0" borderId="199" xfId="0" applyNumberFormat="1" applyBorder="1"/>
    <xf numFmtId="165" fontId="8" fillId="0" borderId="196" xfId="0" applyNumberFormat="1" applyFont="1" applyBorder="1"/>
    <xf numFmtId="165" fontId="0" fillId="0" borderId="196" xfId="0" applyNumberFormat="1" applyBorder="1"/>
    <xf numFmtId="165" fontId="0" fillId="0" borderId="197" xfId="0" applyNumberFormat="1" applyBorder="1"/>
    <xf numFmtId="165" fontId="8" fillId="0" borderId="197" xfId="0" applyNumberFormat="1" applyFont="1" applyBorder="1"/>
    <xf numFmtId="165" fontId="0" fillId="0" borderId="200" xfId="0" applyNumberFormat="1" applyBorder="1"/>
    <xf numFmtId="9" fontId="8" fillId="27" borderId="67" xfId="15" applyNumberFormat="1" applyFont="1" applyFill="1" applyBorder="1"/>
    <xf numFmtId="165" fontId="8" fillId="0" borderId="215" xfId="0" applyNumberFormat="1" applyFont="1" applyBorder="1"/>
    <xf numFmtId="165" fontId="8" fillId="0" borderId="224" xfId="0" applyNumberFormat="1" applyFont="1" applyBorder="1"/>
    <xf numFmtId="165" fontId="0" fillId="0" borderId="213" xfId="0" applyNumberFormat="1" applyBorder="1"/>
    <xf numFmtId="0" fontId="2" fillId="0" borderId="0" xfId="20"/>
    <xf numFmtId="0" fontId="2" fillId="45" borderId="0" xfId="20" applyFill="1"/>
    <xf numFmtId="0" fontId="0" fillId="45" borderId="0" xfId="0" applyFill="1"/>
    <xf numFmtId="0" fontId="0" fillId="45" borderId="0" xfId="0" applyFont="1" applyFill="1" applyBorder="1" applyAlignment="1" applyProtection="1">
      <alignment horizontal="center" vertical="center"/>
      <protection/>
    </xf>
    <xf numFmtId="0" fontId="0" fillId="24" borderId="0" xfId="0" applyFill="1"/>
    <xf numFmtId="165" fontId="0" fillId="27" borderId="225" xfId="15" applyNumberFormat="1" applyFont="1" applyFill="1" applyBorder="1"/>
    <xf numFmtId="165" fontId="8" fillId="27" borderId="225" xfId="15" applyNumberFormat="1" applyFont="1" applyFill="1" applyBorder="1"/>
    <xf numFmtId="165" fontId="8" fillId="37" borderId="225" xfId="0" applyNumberFormat="1" applyFont="1" applyFill="1" applyBorder="1"/>
    <xf numFmtId="165" fontId="8" fillId="37" borderId="225" xfId="15" applyNumberFormat="1" applyFont="1" applyFill="1" applyBorder="1"/>
    <xf numFmtId="9" fontId="8" fillId="27" borderId="226" xfId="15" applyFont="1" applyFill="1" applyBorder="1"/>
    <xf numFmtId="0" fontId="9" fillId="28" borderId="0" xfId="0" applyFont="1" applyFill="1" applyBorder="1" applyAlignment="1">
      <alignment horizontal="left"/>
    </xf>
    <xf numFmtId="0" fontId="9" fillId="28" borderId="227" xfId="0" applyFont="1" applyFill="1" applyBorder="1" applyAlignment="1">
      <alignment horizontal="left"/>
    </xf>
    <xf numFmtId="0" fontId="9" fillId="36" borderId="0" xfId="0" applyFont="1" applyFill="1" applyBorder="1" applyAlignment="1">
      <alignment horizontal="left"/>
    </xf>
    <xf numFmtId="0" fontId="9" fillId="36" borderId="227" xfId="0" applyFont="1" applyFill="1" applyBorder="1" applyAlignment="1">
      <alignment horizontal="left"/>
    </xf>
    <xf numFmtId="165" fontId="0" fillId="0" borderId="228" xfId="0" applyNumberFormat="1" applyFont="1" applyBorder="1" applyAlignment="1">
      <alignment vertical="center"/>
    </xf>
    <xf numFmtId="165" fontId="0" fillId="0" borderId="0" xfId="0" applyNumberFormat="1" applyFont="1" applyBorder="1"/>
    <xf numFmtId="165" fontId="0" fillId="0" borderId="114" xfId="0" applyNumberFormat="1" applyFont="1" applyBorder="1"/>
    <xf numFmtId="165" fontId="8" fillId="0" borderId="0" xfId="0" applyNumberFormat="1" applyFont="1" applyBorder="1"/>
    <xf numFmtId="165" fontId="8" fillId="0" borderId="229" xfId="0" applyNumberFormat="1" applyFont="1" applyBorder="1"/>
    <xf numFmtId="165" fontId="8" fillId="0" borderId="229" xfId="15" applyNumberFormat="1" applyFont="1" applyBorder="1"/>
    <xf numFmtId="165" fontId="0" fillId="0" borderId="228" xfId="0" applyNumberFormat="1" applyFont="1" applyBorder="1"/>
    <xf numFmtId="165" fontId="8" fillId="0" borderId="0" xfId="15" applyNumberFormat="1" applyFont="1" applyBorder="1"/>
    <xf numFmtId="0" fontId="9" fillId="36" borderId="230" xfId="0" applyFont="1" applyFill="1" applyBorder="1" applyAlignment="1">
      <alignment horizontal="left"/>
    </xf>
    <xf numFmtId="0" fontId="13" fillId="35" borderId="231" xfId="0" applyFont="1" applyFill="1" applyBorder="1" applyAlignment="1">
      <alignment horizontal="right"/>
    </xf>
    <xf numFmtId="165" fontId="8" fillId="0" borderId="232" xfId="0" applyNumberFormat="1" applyFont="1" applyBorder="1"/>
    <xf numFmtId="0" fontId="9" fillId="28" borderId="230" xfId="0" applyFont="1" applyFill="1" applyBorder="1" applyAlignment="1">
      <alignment horizontal="left"/>
    </xf>
    <xf numFmtId="0" fontId="9" fillId="28" borderId="45" xfId="0" applyFont="1" applyFill="1" applyBorder="1" applyAlignment="1">
      <alignment horizontal="left"/>
    </xf>
    <xf numFmtId="0" fontId="9" fillId="36" borderId="45" xfId="0" applyFont="1" applyFill="1" applyBorder="1" applyAlignment="1">
      <alignment horizontal="left"/>
    </xf>
    <xf numFmtId="165" fontId="8" fillId="0" borderId="232" xfId="15" applyNumberFormat="1" applyFont="1" applyBorder="1"/>
    <xf numFmtId="165" fontId="8" fillId="0" borderId="233" xfId="0" applyNumberFormat="1" applyFont="1" applyBorder="1"/>
    <xf numFmtId="0" fontId="9" fillId="33" borderId="234" xfId="0" applyFont="1" applyFill="1" applyBorder="1" applyAlignment="1">
      <alignment/>
    </xf>
    <xf numFmtId="0" fontId="9" fillId="28" borderId="148" xfId="0" applyFont="1" applyFill="1" applyBorder="1" applyAlignment="1">
      <alignment horizontal="left"/>
    </xf>
    <xf numFmtId="0" fontId="9" fillId="33" borderId="148" xfId="0" applyFont="1" applyFill="1" applyBorder="1" applyAlignment="1">
      <alignment/>
    </xf>
    <xf numFmtId="0" fontId="9" fillId="33" borderId="235" xfId="0" applyFont="1" applyFill="1" applyBorder="1" applyAlignment="1">
      <alignment/>
    </xf>
    <xf numFmtId="165" fontId="8" fillId="0" borderId="54" xfId="0" applyNumberFormat="1" applyFont="1" applyBorder="1"/>
    <xf numFmtId="165" fontId="8" fillId="0" borderId="236" xfId="0" applyNumberFormat="1" applyFont="1" applyBorder="1"/>
    <xf numFmtId="1" fontId="8" fillId="0" borderId="237" xfId="0" applyNumberFormat="1" applyFont="1" applyBorder="1"/>
    <xf numFmtId="1" fontId="8" fillId="0" borderId="185" xfId="0" applyNumberFormat="1" applyFont="1" applyBorder="1"/>
    <xf numFmtId="165" fontId="0" fillId="0" borderId="238" xfId="0" applyNumberFormat="1" applyFont="1" applyBorder="1"/>
    <xf numFmtId="165" fontId="8" fillId="0" borderId="54" xfId="15" applyNumberFormat="1" applyFont="1" applyBorder="1"/>
    <xf numFmtId="165" fontId="8" fillId="0" borderId="236" xfId="15" applyNumberFormat="1" applyFont="1" applyBorder="1"/>
    <xf numFmtId="0" fontId="13" fillId="35" borderId="114" xfId="0" applyFont="1" applyFill="1" applyBorder="1" applyAlignment="1">
      <alignment horizontal="right"/>
    </xf>
    <xf numFmtId="0" fontId="13" fillId="35" borderId="147" xfId="0" applyFont="1" applyFill="1" applyBorder="1" applyAlignment="1">
      <alignment horizontal="right"/>
    </xf>
    <xf numFmtId="165" fontId="8" fillId="0" borderId="239" xfId="0" applyNumberFormat="1" applyFont="1" applyBorder="1"/>
    <xf numFmtId="165" fontId="8" fillId="0" borderId="240" xfId="0" applyNumberFormat="1" applyFont="1" applyBorder="1"/>
    <xf numFmtId="165" fontId="11" fillId="0" borderId="241" xfId="25" applyNumberFormat="1" applyFont="1" applyFill="1" applyBorder="1">
      <alignment/>
      <protection/>
    </xf>
    <xf numFmtId="165" fontId="8" fillId="0" borderId="242" xfId="0" applyNumberFormat="1" applyFont="1" applyBorder="1"/>
    <xf numFmtId="165" fontId="8" fillId="0" borderId="243" xfId="0" applyNumberFormat="1" applyFont="1" applyBorder="1"/>
    <xf numFmtId="165" fontId="0" fillId="0" borderId="100" xfId="0" applyNumberFormat="1" applyFont="1" applyBorder="1"/>
    <xf numFmtId="165" fontId="8" fillId="0" borderId="244" xfId="15" applyNumberFormat="1" applyFont="1" applyBorder="1"/>
    <xf numFmtId="165" fontId="8" fillId="0" borderId="245" xfId="15" applyNumberFormat="1" applyFont="1" applyBorder="1"/>
    <xf numFmtId="165" fontId="8" fillId="0" borderId="246" xfId="15" applyNumberFormat="1" applyFont="1" applyBorder="1"/>
    <xf numFmtId="0" fontId="9" fillId="28" borderId="157" xfId="0" applyFont="1" applyFill="1" applyBorder="1" applyAlignment="1">
      <alignment horizontal="left"/>
    </xf>
    <xf numFmtId="165" fontId="8" fillId="0" borderId="247" xfId="0" applyNumberFormat="1" applyFont="1" applyBorder="1"/>
    <xf numFmtId="1" fontId="0" fillId="0" borderId="237" xfId="0" applyNumberFormat="1" applyFont="1" applyBorder="1"/>
    <xf numFmtId="1" fontId="0" fillId="0" borderId="185" xfId="0" applyNumberFormat="1" applyFont="1" applyBorder="1"/>
    <xf numFmtId="165" fontId="8" fillId="0" borderId="248" xfId="15" applyNumberFormat="1" applyFont="1" applyBorder="1"/>
    <xf numFmtId="0" fontId="0" fillId="0" borderId="249" xfId="0" applyFont="1" applyBorder="1" applyAlignment="1">
      <alignment horizontal="left"/>
    </xf>
    <xf numFmtId="0" fontId="0" fillId="0" borderId="250" xfId="0" applyFont="1" applyBorder="1" applyAlignment="1">
      <alignment horizontal="left"/>
    </xf>
    <xf numFmtId="0" fontId="0" fillId="0" borderId="251" xfId="0" applyFont="1" applyBorder="1" applyAlignment="1">
      <alignment horizontal="left"/>
    </xf>
    <xf numFmtId="0" fontId="9" fillId="28" borderId="0" xfId="0" applyFont="1" applyFill="1" applyBorder="1" applyAlignment="1">
      <alignment horizontal="center"/>
    </xf>
    <xf numFmtId="9" fontId="8" fillId="27" borderId="226" xfId="15" applyNumberFormat="1" applyFont="1" applyFill="1" applyBorder="1"/>
    <xf numFmtId="9" fontId="0" fillId="46" borderId="130" xfId="15" applyFont="1" applyFill="1" applyBorder="1"/>
    <xf numFmtId="9" fontId="8" fillId="46" borderId="135" xfId="15" applyFont="1" applyFill="1" applyBorder="1"/>
    <xf numFmtId="9" fontId="8" fillId="0" borderId="140" xfId="15" applyFont="1" applyBorder="1"/>
    <xf numFmtId="0" fontId="0" fillId="0" borderId="100" xfId="0" applyNumberFormat="1" applyBorder="1"/>
    <xf numFmtId="0" fontId="0" fillId="0" borderId="57" xfId="0" applyFont="1" applyBorder="1"/>
    <xf numFmtId="0" fontId="0" fillId="0" borderId="252" xfId="0" applyFont="1" applyBorder="1"/>
    <xf numFmtId="0" fontId="0" fillId="0" borderId="58" xfId="0" applyNumberFormat="1" applyBorder="1"/>
    <xf numFmtId="0" fontId="0" fillId="0" borderId="253" xfId="0" applyNumberFormat="1" applyBorder="1"/>
    <xf numFmtId="0" fontId="0" fillId="0" borderId="58" xfId="0" applyFont="1" applyBorder="1"/>
    <xf numFmtId="0" fontId="0" fillId="0" borderId="253" xfId="0" applyFont="1" applyBorder="1"/>
    <xf numFmtId="0" fontId="8" fillId="31" borderId="32" xfId="0" applyFont="1" applyFill="1" applyBorder="1" applyAlignment="1">
      <alignment horizontal="right"/>
    </xf>
    <xf numFmtId="0" fontId="0" fillId="0" borderId="32" xfId="0" applyFont="1" applyBorder="1"/>
    <xf numFmtId="168" fontId="0" fillId="0" borderId="32" xfId="18" applyNumberFormat="1" applyFont="1" applyBorder="1"/>
    <xf numFmtId="0" fontId="0" fillId="0" borderId="254" xfId="0" applyFont="1" applyBorder="1"/>
    <xf numFmtId="9" fontId="0" fillId="0" borderId="255" xfId="15" applyFont="1" applyBorder="1"/>
    <xf numFmtId="9" fontId="0" fillId="0" borderId="256" xfId="15" applyFont="1" applyBorder="1"/>
    <xf numFmtId="0" fontId="0" fillId="0" borderId="257" xfId="0" applyFont="1" applyBorder="1"/>
    <xf numFmtId="3" fontId="0" fillId="0" borderId="258" xfId="0" applyNumberFormat="1" applyFont="1" applyBorder="1"/>
    <xf numFmtId="9" fontId="0" fillId="0" borderId="259" xfId="15" applyFont="1" applyBorder="1"/>
    <xf numFmtId="0" fontId="0" fillId="0" borderId="260" xfId="0" applyFont="1" applyBorder="1"/>
    <xf numFmtId="0" fontId="0" fillId="27" borderId="147" xfId="0" applyFont="1" applyFill="1" applyBorder="1" applyAlignment="1">
      <alignment horizontal="left" indent="1"/>
    </xf>
    <xf numFmtId="0" fontId="8" fillId="0" borderId="261" xfId="0" applyNumberFormat="1" applyFont="1" applyBorder="1"/>
    <xf numFmtId="0" fontId="8" fillId="0" borderId="262" xfId="0" applyNumberFormat="1" applyFont="1" applyBorder="1"/>
    <xf numFmtId="165" fontId="8" fillId="0" borderId="58" xfId="0" applyNumberFormat="1" applyFont="1" applyBorder="1"/>
    <xf numFmtId="165" fontId="8" fillId="0" borderId="263" xfId="0" applyNumberFormat="1" applyFont="1" applyBorder="1"/>
    <xf numFmtId="168" fontId="8" fillId="0" borderId="58" xfId="0" applyNumberFormat="1" applyFont="1" applyBorder="1"/>
    <xf numFmtId="168" fontId="8" fillId="0" borderId="263" xfId="0" applyNumberFormat="1" applyFont="1" applyBorder="1"/>
    <xf numFmtId="0" fontId="8" fillId="0" borderId="32" xfId="0" applyNumberFormat="1" applyFont="1" applyBorder="1"/>
    <xf numFmtId="0" fontId="8" fillId="0" borderId="264" xfId="0" applyNumberFormat="1" applyFont="1" applyBorder="1"/>
    <xf numFmtId="3" fontId="8" fillId="27" borderId="262" xfId="0" applyNumberFormat="1" applyFont="1" applyFill="1" applyBorder="1"/>
    <xf numFmtId="3" fontId="8" fillId="27" borderId="263" xfId="0" applyNumberFormat="1" applyFont="1" applyFill="1" applyBorder="1"/>
    <xf numFmtId="9" fontId="8" fillId="27" borderId="265" xfId="15" applyFont="1" applyFill="1" applyBorder="1"/>
    <xf numFmtId="165" fontId="8" fillId="0" borderId="255" xfId="0" applyNumberFormat="1" applyFont="1" applyBorder="1"/>
    <xf numFmtId="165" fontId="8" fillId="0" borderId="266" xfId="0" applyNumberFormat="1" applyFont="1" applyBorder="1"/>
    <xf numFmtId="0" fontId="8" fillId="27" borderId="267" xfId="0" applyFont="1" applyFill="1" applyBorder="1" applyAlignment="1">
      <alignment horizontal="left"/>
    </xf>
    <xf numFmtId="3" fontId="0" fillId="27" borderId="211" xfId="0" applyNumberFormat="1" applyFont="1" applyFill="1" applyBorder="1"/>
    <xf numFmtId="9" fontId="0" fillId="27" borderId="208" xfId="15" applyFont="1" applyFill="1" applyBorder="1"/>
    <xf numFmtId="3" fontId="0" fillId="27" borderId="208" xfId="0" applyNumberFormat="1" applyFont="1" applyFill="1" applyBorder="1"/>
    <xf numFmtId="9" fontId="0" fillId="27" borderId="210" xfId="15" applyFont="1" applyFill="1" applyBorder="1"/>
    <xf numFmtId="165" fontId="0" fillId="27" borderId="208" xfId="15" applyNumberFormat="1" applyFont="1" applyFill="1" applyBorder="1"/>
    <xf numFmtId="165" fontId="8" fillId="27" borderId="209" xfId="15" applyNumberFormat="1" applyFont="1" applyFill="1" applyBorder="1"/>
    <xf numFmtId="165" fontId="0" fillId="27" borderId="210" xfId="15" applyNumberFormat="1" applyFont="1" applyFill="1" applyBorder="1"/>
    <xf numFmtId="165" fontId="8" fillId="27" borderId="268" xfId="15" applyNumberFormat="1" applyFont="1" applyFill="1" applyBorder="1"/>
    <xf numFmtId="3" fontId="0" fillId="27" borderId="261" xfId="0" applyNumberFormat="1" applyFont="1" applyFill="1" applyBorder="1"/>
    <xf numFmtId="3" fontId="0" fillId="27" borderId="58" xfId="0" applyNumberFormat="1" applyFont="1" applyFill="1" applyBorder="1"/>
    <xf numFmtId="3" fontId="0" fillId="27" borderId="0" xfId="0" applyNumberFormat="1" applyFont="1" applyFill="1" applyBorder="1"/>
    <xf numFmtId="165" fontId="0" fillId="27" borderId="269" xfId="15" applyNumberFormat="1" applyFont="1" applyFill="1" applyBorder="1"/>
    <xf numFmtId="165" fontId="0" fillId="27" borderId="255" xfId="15" applyNumberFormat="1" applyFont="1" applyFill="1" applyBorder="1"/>
    <xf numFmtId="165" fontId="8" fillId="27" borderId="270" xfId="15" applyNumberFormat="1" applyFont="1" applyFill="1" applyBorder="1"/>
    <xf numFmtId="165" fontId="0" fillId="27" borderId="58" xfId="15" applyNumberFormat="1" applyFont="1" applyFill="1" applyBorder="1"/>
    <xf numFmtId="0" fontId="0" fillId="27" borderId="271" xfId="0" applyFont="1" applyFill="1" applyBorder="1" applyAlignment="1">
      <alignment horizontal="left" indent="1"/>
    </xf>
    <xf numFmtId="0" fontId="0" fillId="0" borderId="43" xfId="0" applyFont="1" applyBorder="1"/>
    <xf numFmtId="0" fontId="8" fillId="37" borderId="147" xfId="0" applyFont="1" applyFill="1" applyBorder="1" applyAlignment="1">
      <alignment horizontal="left"/>
    </xf>
    <xf numFmtId="0" fontId="8" fillId="37" borderId="148" xfId="0" applyFont="1" applyFill="1" applyBorder="1" applyAlignment="1">
      <alignment horizontal="left"/>
    </xf>
    <xf numFmtId="0" fontId="8" fillId="37" borderId="272" xfId="0" applyFont="1" applyFill="1" applyBorder="1" applyAlignment="1">
      <alignment horizontal="left"/>
    </xf>
    <xf numFmtId="0" fontId="8" fillId="37" borderId="273" xfId="0" applyFont="1" applyFill="1" applyBorder="1" applyAlignment="1">
      <alignment horizontal="left"/>
    </xf>
    <xf numFmtId="0" fontId="8" fillId="37" borderId="274" xfId="0" applyFont="1" applyFill="1" applyBorder="1" applyAlignment="1">
      <alignment horizontal="left"/>
    </xf>
    <xf numFmtId="165" fontId="8" fillId="27" borderId="58" xfId="15" applyNumberFormat="1" applyFont="1" applyFill="1" applyBorder="1"/>
    <xf numFmtId="0" fontId="8" fillId="37" borderId="275" xfId="0" applyFont="1" applyFill="1" applyBorder="1" applyAlignment="1">
      <alignment horizontal="left"/>
    </xf>
    <xf numFmtId="165" fontId="8" fillId="0" borderId="11" xfId="0" applyNumberFormat="1" applyFont="1" applyBorder="1"/>
    <xf numFmtId="165" fontId="8" fillId="0" borderId="276" xfId="0" applyNumberFormat="1" applyFont="1" applyBorder="1"/>
    <xf numFmtId="0" fontId="8" fillId="0" borderId="57" xfId="0" applyNumberFormat="1" applyFont="1" applyBorder="1"/>
    <xf numFmtId="0" fontId="8" fillId="0" borderId="277" xfId="0" applyNumberFormat="1" applyFont="1" applyBorder="1"/>
    <xf numFmtId="10" fontId="8" fillId="0" borderId="278" xfId="0" applyNumberFormat="1" applyFont="1" applyBorder="1"/>
    <xf numFmtId="168" fontId="0" fillId="0" borderId="32" xfId="0" applyNumberFormat="1" applyBorder="1"/>
    <xf numFmtId="166" fontId="0" fillId="0" borderId="58" xfId="0" applyNumberFormat="1" applyBorder="1"/>
    <xf numFmtId="166" fontId="8" fillId="0" borderId="279" xfId="0" applyNumberFormat="1" applyFont="1" applyBorder="1"/>
    <xf numFmtId="168" fontId="0" fillId="0" borderId="58" xfId="0" applyNumberFormat="1" applyBorder="1"/>
    <xf numFmtId="168" fontId="8" fillId="0" borderId="279" xfId="0" applyNumberFormat="1" applyFont="1" applyBorder="1"/>
    <xf numFmtId="165" fontId="8" fillId="0" borderId="280" xfId="0" applyNumberFormat="1" applyFont="1" applyBorder="1"/>
    <xf numFmtId="165" fontId="8" fillId="0" borderId="281" xfId="0" applyNumberFormat="1" applyFont="1" applyBorder="1"/>
    <xf numFmtId="168" fontId="8" fillId="0" borderId="57" xfId="0" applyNumberFormat="1" applyFont="1" applyBorder="1"/>
    <xf numFmtId="9" fontId="8" fillId="0" borderId="282" xfId="15" applyFont="1" applyBorder="1"/>
    <xf numFmtId="9" fontId="8" fillId="27" borderId="283" xfId="15" applyFont="1" applyFill="1" applyBorder="1"/>
    <xf numFmtId="167" fontId="0" fillId="27" borderId="31" xfId="15" applyNumberFormat="1" applyFont="1" applyFill="1" applyBorder="1"/>
    <xf numFmtId="167" fontId="8" fillId="27" borderId="58" xfId="15" applyNumberFormat="1" applyFont="1" applyFill="1" applyBorder="1"/>
    <xf numFmtId="166" fontId="8" fillId="27" borderId="270" xfId="15" applyNumberFormat="1" applyFont="1" applyFill="1" applyBorder="1"/>
    <xf numFmtId="166" fontId="0" fillId="27" borderId="0" xfId="0" applyNumberFormat="1" applyFont="1" applyFill="1"/>
    <xf numFmtId="3" fontId="8" fillId="37" borderId="105" xfId="0" applyNumberFormat="1" applyFont="1" applyFill="1" applyBorder="1"/>
    <xf numFmtId="165" fontId="0" fillId="0" borderId="284" xfId="0" applyNumberFormat="1" applyFont="1" applyBorder="1"/>
    <xf numFmtId="165" fontId="8" fillId="0" borderId="285" xfId="15" applyNumberFormat="1" applyFont="1" applyBorder="1"/>
    <xf numFmtId="165" fontId="8" fillId="0" borderId="286" xfId="15" applyNumberFormat="1" applyFont="1" applyBorder="1"/>
    <xf numFmtId="3" fontId="8" fillId="0" borderId="0" xfId="0" applyNumberFormat="1" applyFont="1" applyFill="1" applyBorder="1"/>
    <xf numFmtId="3" fontId="8" fillId="30" borderId="49" xfId="0" applyNumberFormat="1" applyFont="1" applyFill="1" applyBorder="1"/>
    <xf numFmtId="3" fontId="8" fillId="30" borderId="287" xfId="0" applyNumberFormat="1" applyFont="1" applyFill="1" applyBorder="1"/>
    <xf numFmtId="3" fontId="8" fillId="30" borderId="288" xfId="0" applyNumberFormat="1" applyFont="1" applyFill="1" applyBorder="1"/>
    <xf numFmtId="0" fontId="8" fillId="0" borderId="0" xfId="0" applyFont="1" applyFill="1" applyBorder="1" applyAlignment="1">
      <alignment horizontal="left"/>
    </xf>
    <xf numFmtId="9" fontId="8" fillId="0" borderId="0" xfId="0" applyNumberFormat="1" applyFont="1" applyFill="1" applyBorder="1"/>
    <xf numFmtId="0" fontId="9" fillId="34" borderId="44" xfId="0" applyFont="1" applyFill="1" applyBorder="1" applyAlignment="1">
      <alignment/>
    </xf>
    <xf numFmtId="0" fontId="9" fillId="34" borderId="45" xfId="0" applyFont="1" applyFill="1" applyBorder="1" applyAlignment="1">
      <alignment/>
    </xf>
    <xf numFmtId="0" fontId="9" fillId="34" borderId="56" xfId="0" applyFont="1" applyFill="1" applyBorder="1" applyAlignment="1">
      <alignment/>
    </xf>
    <xf numFmtId="0" fontId="0" fillId="31" borderId="43" xfId="0" applyFont="1" applyFill="1" applyBorder="1" applyAlignment="1">
      <alignment horizontal="left"/>
    </xf>
    <xf numFmtId="0" fontId="0" fillId="31" borderId="11" xfId="0" applyFont="1" applyFill="1" applyBorder="1" applyAlignment="1">
      <alignment horizontal="right"/>
    </xf>
    <xf numFmtId="0" fontId="0" fillId="26" borderId="43" xfId="0" applyFont="1" applyFill="1" applyBorder="1"/>
    <xf numFmtId="0" fontId="0" fillId="26" borderId="11" xfId="0" applyFont="1" applyFill="1" applyBorder="1"/>
    <xf numFmtId="0" fontId="0" fillId="0" borderId="289" xfId="0" applyFont="1" applyBorder="1" applyAlignment="1">
      <alignment/>
    </xf>
    <xf numFmtId="0" fontId="0" fillId="0" borderId="289" xfId="0" applyFont="1" applyBorder="1"/>
    <xf numFmtId="0" fontId="0" fillId="0" borderId="289" xfId="0" applyFont="1" applyBorder="1" applyAlignment="1">
      <alignment horizontal="right"/>
    </xf>
    <xf numFmtId="0" fontId="0" fillId="0" borderId="290" xfId="0" applyFont="1" applyBorder="1" applyAlignment="1">
      <alignment/>
    </xf>
    <xf numFmtId="0" fontId="0" fillId="0" borderId="291" xfId="0" applyFont="1" applyBorder="1" applyAlignment="1">
      <alignment/>
    </xf>
    <xf numFmtId="0" fontId="0" fillId="0" borderId="292" xfId="0" applyFont="1" applyBorder="1"/>
    <xf numFmtId="14" fontId="0" fillId="0" borderId="292" xfId="0" applyNumberFormat="1" applyFont="1" applyBorder="1" applyAlignment="1">
      <alignment horizontal="right"/>
    </xf>
    <xf numFmtId="0" fontId="0" fillId="0" borderId="292" xfId="0" applyFont="1" applyBorder="1" applyAlignment="1">
      <alignment/>
    </xf>
    <xf numFmtId="14" fontId="0" fillId="0" borderId="293" xfId="0" applyNumberFormat="1" applyFont="1" applyBorder="1"/>
    <xf numFmtId="3" fontId="0" fillId="0" borderId="100" xfId="0" applyNumberFormat="1" applyFont="1" applyBorder="1"/>
    <xf numFmtId="0" fontId="12" fillId="24" borderId="0" xfId="20" applyFont="1" applyFill="1" applyAlignment="1">
      <alignment wrapText="1"/>
    </xf>
    <xf numFmtId="0" fontId="9" fillId="36" borderId="227" xfId="0" applyFont="1" applyFill="1" applyBorder="1" applyAlignment="1">
      <alignment horizontal="left"/>
    </xf>
    <xf numFmtId="9" fontId="0" fillId="0" borderId="11" xfId="15" applyFont="1" applyFill="1" applyBorder="1"/>
    <xf numFmtId="9" fontId="11" fillId="0" borderId="11" xfId="15" applyFont="1" applyFill="1" applyBorder="1"/>
    <xf numFmtId="168" fontId="0" fillId="0" borderId="294" xfId="0" applyNumberFormat="1" applyFont="1" applyFill="1" applyBorder="1"/>
    <xf numFmtId="168" fontId="0" fillId="0" borderId="294" xfId="0" applyNumberFormat="1" applyFill="1" applyBorder="1"/>
    <xf numFmtId="3" fontId="8" fillId="0" borderId="295" xfId="0" applyNumberFormat="1" applyFont="1" applyBorder="1"/>
    <xf numFmtId="3" fontId="8" fillId="0" borderId="296" xfId="0" applyNumberFormat="1" applyFont="1" applyBorder="1"/>
    <xf numFmtId="3" fontId="8" fillId="0" borderId="297" xfId="0" applyNumberFormat="1" applyFont="1" applyBorder="1"/>
    <xf numFmtId="3" fontId="8" fillId="0" borderId="298" xfId="0" applyNumberFormat="1" applyFont="1" applyBorder="1"/>
    <xf numFmtId="3" fontId="13" fillId="0" borderId="299" xfId="0" applyNumberFormat="1" applyFont="1" applyBorder="1"/>
    <xf numFmtId="3" fontId="8" fillId="0" borderId="300" xfId="0" applyNumberFormat="1" applyFont="1" applyBorder="1"/>
    <xf numFmtId="0" fontId="0" fillId="0" borderId="301" xfId="0" applyFont="1" applyBorder="1"/>
    <xf numFmtId="9" fontId="8" fillId="0" borderId="302" xfId="15" applyFont="1" applyFill="1" applyBorder="1"/>
    <xf numFmtId="3" fontId="8" fillId="0" borderId="299" xfId="0" applyNumberFormat="1" applyFont="1" applyBorder="1"/>
    <xf numFmtId="0" fontId="0" fillId="0" borderId="303" xfId="0" applyFont="1" applyBorder="1"/>
    <xf numFmtId="168" fontId="8" fillId="0" borderId="304" xfId="0" applyNumberFormat="1" applyFont="1" applyFill="1" applyBorder="1"/>
    <xf numFmtId="0" fontId="8" fillId="31" borderId="208" xfId="0" applyFont="1" applyFill="1" applyBorder="1" applyAlignment="1">
      <alignment horizontal="right"/>
    </xf>
    <xf numFmtId="9" fontId="8" fillId="31" borderId="305" xfId="15" applyFont="1" applyFill="1" applyBorder="1" applyAlignment="1">
      <alignment horizontal="right"/>
    </xf>
    <xf numFmtId="168" fontId="0" fillId="0" borderId="208" xfId="0" applyNumberFormat="1" applyFont="1" applyFill="1" applyBorder="1"/>
    <xf numFmtId="168" fontId="0" fillId="0" borderId="208" xfId="0" applyNumberFormat="1" applyFill="1" applyBorder="1"/>
    <xf numFmtId="9" fontId="11" fillId="0" borderId="305" xfId="15" applyFont="1" applyFill="1" applyBorder="1"/>
    <xf numFmtId="9" fontId="0" fillId="0" borderId="305" xfId="15" applyFont="1" applyFill="1" applyBorder="1"/>
    <xf numFmtId="9" fontId="0" fillId="0" borderId="305" xfId="15" applyFont="1" applyFill="1" applyBorder="1"/>
    <xf numFmtId="168" fontId="8" fillId="0" borderId="306" xfId="0" applyNumberFormat="1" applyFont="1" applyFill="1" applyBorder="1"/>
    <xf numFmtId="9" fontId="8" fillId="0" borderId="307" xfId="15" applyFont="1" applyFill="1" applyBorder="1"/>
    <xf numFmtId="9" fontId="13" fillId="0" borderId="307" xfId="15" applyFont="1" applyFill="1" applyBorder="1"/>
    <xf numFmtId="3" fontId="0" fillId="0" borderId="59" xfId="0" applyNumberFormat="1" applyFont="1" applyBorder="1"/>
    <xf numFmtId="0" fontId="10" fillId="28" borderId="147" xfId="0" applyFont="1" applyFill="1" applyBorder="1" applyAlignment="1">
      <alignment horizontal="left"/>
    </xf>
    <xf numFmtId="0" fontId="37" fillId="24" borderId="0" xfId="0" applyFont="1" applyFill="1" applyBorder="1" applyAlignment="1">
      <alignment horizontal="left"/>
    </xf>
    <xf numFmtId="0" fontId="9" fillId="34" borderId="144" xfId="0" applyFont="1" applyFill="1" applyBorder="1" applyAlignment="1">
      <alignment horizontal="left" vertical="center" wrapText="1"/>
    </xf>
    <xf numFmtId="0" fontId="0" fillId="31" borderId="147" xfId="0" applyFont="1" applyFill="1" applyBorder="1" applyAlignment="1">
      <alignment horizontal="left"/>
    </xf>
    <xf numFmtId="0" fontId="9" fillId="28" borderId="0" xfId="0" applyFont="1" applyFill="1" applyBorder="1" applyAlignment="1">
      <alignment horizontal="left"/>
    </xf>
    <xf numFmtId="168" fontId="0" fillId="0" borderId="0" xfId="0" applyNumberFormat="1"/>
    <xf numFmtId="165" fontId="0" fillId="0" borderId="0" xfId="0" applyNumberFormat="1"/>
    <xf numFmtId="0" fontId="0" fillId="0" borderId="251" xfId="0" applyFont="1" applyBorder="1" applyAlignment="1">
      <alignment horizontal="left"/>
    </xf>
    <xf numFmtId="0" fontId="0" fillId="31" borderId="147" xfId="0" applyFont="1" applyFill="1" applyBorder="1" applyAlignment="1">
      <alignment horizontal="left"/>
    </xf>
    <xf numFmtId="0" fontId="0" fillId="27" borderId="0" xfId="0" applyFont="1" applyFill="1" applyBorder="1"/>
    <xf numFmtId="0" fontId="0" fillId="27" borderId="0" xfId="0" applyFont="1" applyFill="1" applyBorder="1" applyAlignment="1">
      <alignment horizontal="left" indent="1"/>
    </xf>
    <xf numFmtId="0" fontId="0" fillId="27" borderId="148" xfId="0" applyFont="1" applyFill="1" applyBorder="1" applyAlignment="1">
      <alignment horizontal="left" indent="1"/>
    </xf>
    <xf numFmtId="0" fontId="0" fillId="27" borderId="190" xfId="0" applyFont="1" applyFill="1" applyBorder="1" applyAlignment="1">
      <alignment horizontal="left" indent="1"/>
    </xf>
    <xf numFmtId="0" fontId="8" fillId="0" borderId="13" xfId="0" applyFont="1" applyFill="1" applyBorder="1"/>
    <xf numFmtId="0" fontId="0" fillId="0" borderId="13" xfId="0" applyFont="1" applyFill="1" applyBorder="1"/>
    <xf numFmtId="0" fontId="13" fillId="0" borderId="13" xfId="0" applyFont="1" applyFill="1" applyBorder="1"/>
    <xf numFmtId="0" fontId="9" fillId="0" borderId="13" xfId="0" applyFont="1" applyFill="1" applyBorder="1" applyAlignment="1">
      <alignment/>
    </xf>
    <xf numFmtId="0" fontId="9" fillId="0" borderId="16" xfId="0" applyFont="1" applyFill="1" applyBorder="1" applyAlignment="1">
      <alignment/>
    </xf>
    <xf numFmtId="3" fontId="8" fillId="0" borderId="49" xfId="0" applyNumberFormat="1" applyFont="1" applyFill="1" applyBorder="1"/>
    <xf numFmtId="3" fontId="8" fillId="0" borderId="287" xfId="0" applyNumberFormat="1" applyFont="1" applyFill="1" applyBorder="1"/>
    <xf numFmtId="3" fontId="8" fillId="0" borderId="288" xfId="0" applyNumberFormat="1" applyFont="1" applyFill="1" applyBorder="1"/>
    <xf numFmtId="3" fontId="8" fillId="0" borderId="124" xfId="0" applyNumberFormat="1" applyFont="1" applyFill="1" applyBorder="1"/>
    <xf numFmtId="0" fontId="8" fillId="0" borderId="0" xfId="0" applyFont="1" applyFill="1" applyBorder="1"/>
    <xf numFmtId="0" fontId="8" fillId="0" borderId="0" xfId="0" applyNumberFormat="1" applyFont="1" applyFill="1" applyBorder="1"/>
    <xf numFmtId="0" fontId="0" fillId="0" borderId="0" xfId="0" applyFont="1" applyFill="1"/>
    <xf numFmtId="0" fontId="0" fillId="0" borderId="0" xfId="0" applyFont="1" applyFill="1" applyAlignment="1">
      <alignment horizontal="left" vertical="center"/>
    </xf>
    <xf numFmtId="0" fontId="10" fillId="28" borderId="147" xfId="0" applyFont="1" applyFill="1" applyBorder="1" applyAlignment="1">
      <alignment horizontal="left"/>
    </xf>
    <xf numFmtId="0" fontId="0" fillId="0" borderId="149" xfId="0" applyBorder="1" applyAlignment="1">
      <alignment wrapText="1"/>
    </xf>
    <xf numFmtId="0" fontId="0" fillId="31" borderId="147" xfId="0" applyFont="1" applyFill="1" applyBorder="1" applyAlignment="1">
      <alignment horizontal="left"/>
    </xf>
    <xf numFmtId="0" fontId="0" fillId="0" borderId="218" xfId="0" applyFont="1" applyBorder="1" applyAlignment="1">
      <alignment horizontal="left"/>
    </xf>
    <xf numFmtId="0" fontId="0" fillId="0" borderId="176" xfId="0" applyBorder="1" applyAlignment="1">
      <alignment/>
    </xf>
    <xf numFmtId="0" fontId="0" fillId="0" borderId="219" xfId="0" applyBorder="1" applyAlignment="1">
      <alignment/>
    </xf>
    <xf numFmtId="0" fontId="2" fillId="45" borderId="0" xfId="20" applyFill="1" quotePrefix="1"/>
    <xf numFmtId="0" fontId="0" fillId="45" borderId="0" xfId="0" applyFill="1" quotePrefix="1"/>
    <xf numFmtId="0" fontId="2" fillId="26" borderId="0" xfId="20" applyFill="1" applyBorder="1" applyAlignment="1" applyProtection="1" quotePrefix="1">
      <alignment horizontal="left" vertical="center"/>
      <protection/>
    </xf>
    <xf numFmtId="0" fontId="0" fillId="0" borderId="153" xfId="0" applyFont="1" applyBorder="1" applyAlignment="1">
      <alignment horizontal="left" wrapText="1"/>
    </xf>
    <xf numFmtId="0" fontId="0" fillId="0" borderId="164" xfId="0" applyFont="1" applyBorder="1" applyAlignment="1">
      <alignment horizontal="left"/>
    </xf>
    <xf numFmtId="0" fontId="8" fillId="31" borderId="163" xfId="0" applyFont="1" applyFill="1" applyBorder="1" applyAlignment="1">
      <alignment horizontal="left"/>
    </xf>
    <xf numFmtId="0" fontId="11" fillId="0" borderId="164" xfId="0" applyFont="1" applyBorder="1" applyAlignment="1">
      <alignment horizontal="left" wrapText="1"/>
    </xf>
    <xf numFmtId="0" fontId="11" fillId="0" borderId="165" xfId="0" applyFont="1" applyBorder="1" applyAlignment="1">
      <alignment horizontal="left"/>
    </xf>
    <xf numFmtId="0" fontId="11" fillId="0" borderId="165" xfId="0" applyFont="1" applyBorder="1" applyAlignment="1">
      <alignment horizontal="right"/>
    </xf>
    <xf numFmtId="168" fontId="0" fillId="0" borderId="149" xfId="18" applyNumberFormat="1" applyFont="1" applyBorder="1" applyAlignment="1">
      <alignment horizontal="left"/>
    </xf>
    <xf numFmtId="168" fontId="0" fillId="0" borderId="150" xfId="18" applyNumberFormat="1" applyFont="1" applyBorder="1" applyAlignment="1">
      <alignment horizontal="right"/>
    </xf>
    <xf numFmtId="0" fontId="0" fillId="31" borderId="175" xfId="0" applyFont="1" applyFill="1" applyBorder="1" applyAlignment="1">
      <alignment horizontal="left"/>
    </xf>
    <xf numFmtId="168" fontId="0" fillId="0" borderId="170" xfId="18" applyNumberFormat="1" applyFont="1" applyBorder="1" applyAlignment="1">
      <alignment horizontal="left"/>
    </xf>
    <xf numFmtId="168" fontId="0" fillId="0" borderId="152" xfId="18" applyNumberFormat="1" applyFont="1" applyBorder="1" applyAlignment="1">
      <alignment horizontal="right"/>
    </xf>
    <xf numFmtId="14" fontId="0" fillId="0" borderId="171" xfId="0" applyNumberFormat="1" applyFont="1" applyBorder="1" applyAlignment="1">
      <alignment horizontal="right"/>
    </xf>
    <xf numFmtId="0" fontId="0" fillId="31" borderId="308" xfId="0" applyFont="1" applyFill="1" applyBorder="1" applyAlignment="1">
      <alignment horizontal="left"/>
    </xf>
    <xf numFmtId="0" fontId="0" fillId="31" borderId="137" xfId="0" applyFont="1" applyFill="1" applyBorder="1" applyAlignment="1">
      <alignment horizontal="left"/>
    </xf>
    <xf numFmtId="0" fontId="0" fillId="31" borderId="137" xfId="0" applyFont="1" applyFill="1" applyBorder="1" applyAlignment="1">
      <alignment horizontal="right"/>
    </xf>
    <xf numFmtId="0" fontId="0" fillId="31" borderId="138" xfId="0" applyFont="1" applyFill="1" applyBorder="1" applyAlignment="1">
      <alignment horizontal="right"/>
    </xf>
    <xf numFmtId="0" fontId="0" fillId="0" borderId="309" xfId="0" applyFont="1" applyBorder="1" applyAlignment="1">
      <alignment horizontal="right"/>
    </xf>
    <xf numFmtId="14" fontId="0" fillId="0" borderId="309" xfId="0" applyNumberFormat="1" applyFont="1" applyBorder="1" applyAlignment="1">
      <alignment horizontal="right"/>
    </xf>
    <xf numFmtId="168" fontId="0" fillId="0" borderId="153" xfId="18" applyNumberFormat="1" applyFont="1" applyBorder="1" applyAlignment="1">
      <alignment horizontal="left"/>
    </xf>
    <xf numFmtId="168" fontId="0" fillId="0" borderId="154" xfId="18" applyNumberFormat="1" applyFont="1" applyBorder="1" applyAlignment="1">
      <alignment horizontal="right"/>
    </xf>
    <xf numFmtId="14" fontId="0" fillId="0" borderId="310" xfId="0" applyNumberFormat="1" applyFont="1" applyBorder="1" applyAlignment="1">
      <alignment horizontal="right"/>
    </xf>
    <xf numFmtId="0" fontId="0" fillId="27" borderId="149" xfId="0" applyFont="1" applyFill="1" applyBorder="1" applyAlignment="1">
      <alignment horizontal="left"/>
    </xf>
    <xf numFmtId="0" fontId="0" fillId="27" borderId="150" xfId="0" applyFont="1" applyFill="1" applyBorder="1" applyAlignment="1">
      <alignment horizontal="left"/>
    </xf>
    <xf numFmtId="0" fontId="0" fillId="0" borderId="172" xfId="0" applyFont="1" applyBorder="1" applyAlignment="1">
      <alignment horizontal="left" wrapText="1"/>
    </xf>
    <xf numFmtId="0" fontId="2" fillId="0" borderId="150" xfId="20" applyBorder="1" applyAlignment="1">
      <alignment horizontal="left"/>
    </xf>
    <xf numFmtId="169" fontId="2" fillId="0" borderId="150" xfId="20" applyNumberFormat="1" applyBorder="1" applyAlignment="1">
      <alignment horizontal="left"/>
    </xf>
    <xf numFmtId="0" fontId="0" fillId="0" borderId="154" xfId="0" applyFont="1" applyBorder="1" applyAlignment="1">
      <alignment horizontal="right"/>
    </xf>
    <xf numFmtId="0" fontId="0" fillId="0" borderId="149" xfId="0" applyFont="1" applyBorder="1" applyAlignment="1">
      <alignment horizontal="left" wrapText="1"/>
    </xf>
    <xf numFmtId="0" fontId="0" fillId="0" borderId="170" xfId="0" applyFont="1" applyBorder="1" applyAlignment="1">
      <alignment horizontal="left" wrapText="1"/>
    </xf>
    <xf numFmtId="0" fontId="0" fillId="0" borderId="183" xfId="0" applyFont="1" applyBorder="1" applyAlignment="1">
      <alignment horizontal="left"/>
    </xf>
    <xf numFmtId="0" fontId="2" fillId="0" borderId="152" xfId="20" applyBorder="1" applyAlignment="1">
      <alignment horizontal="left"/>
    </xf>
    <xf numFmtId="0" fontId="12" fillId="24" borderId="0" xfId="20" applyFont="1" applyFill="1" applyAlignment="1">
      <alignment wrapText="1"/>
    </xf>
    <xf numFmtId="0" fontId="9" fillId="28" borderId="0" xfId="0" applyFont="1" applyFill="1" applyBorder="1" applyAlignment="1">
      <alignment horizontal="center"/>
    </xf>
    <xf numFmtId="0" fontId="2" fillId="0" borderId="154" xfId="20" applyBorder="1" applyAlignment="1">
      <alignment horizontal="left"/>
    </xf>
    <xf numFmtId="9" fontId="8" fillId="27" borderId="0" xfId="0" applyNumberFormat="1" applyFont="1" applyFill="1"/>
    <xf numFmtId="9" fontId="8" fillId="27" borderId="11" xfId="0" applyNumberFormat="1" applyFont="1" applyFill="1" applyBorder="1"/>
    <xf numFmtId="0" fontId="0" fillId="24" borderId="229" xfId="0" applyFont="1" applyFill="1" applyBorder="1"/>
    <xf numFmtId="0" fontId="8" fillId="27" borderId="311" xfId="0" applyFont="1" applyFill="1" applyBorder="1" applyAlignment="1">
      <alignment horizontal="left"/>
    </xf>
    <xf numFmtId="3" fontId="8" fillId="27" borderId="312" xfId="0" applyNumberFormat="1" applyFont="1" applyFill="1" applyBorder="1"/>
    <xf numFmtId="9" fontId="8" fillId="27" borderId="229" xfId="0" applyNumberFormat="1" applyFont="1" applyFill="1" applyBorder="1"/>
    <xf numFmtId="3" fontId="8" fillId="38" borderId="313" xfId="0" applyNumberFormat="1" applyFont="1" applyFill="1" applyBorder="1"/>
    <xf numFmtId="9" fontId="8" fillId="27" borderId="285" xfId="0" applyNumberFormat="1" applyFont="1" applyFill="1" applyBorder="1"/>
    <xf numFmtId="3" fontId="8" fillId="27" borderId="314" xfId="0" applyNumberFormat="1" applyFont="1" applyFill="1" applyBorder="1"/>
    <xf numFmtId="9" fontId="8" fillId="27" borderId="315" xfId="0" applyNumberFormat="1" applyFont="1" applyFill="1" applyBorder="1"/>
    <xf numFmtId="168" fontId="0" fillId="0" borderId="11" xfId="18" applyNumberFormat="1" applyFont="1" applyBorder="1"/>
    <xf numFmtId="3" fontId="0" fillId="0" borderId="81" xfId="0" applyNumberFormat="1" applyFont="1" applyBorder="1"/>
    <xf numFmtId="9" fontId="8" fillId="0" borderId="296" xfId="15" applyFont="1" applyBorder="1"/>
    <xf numFmtId="3" fontId="0" fillId="0" borderId="23" xfId="0" applyNumberFormat="1" applyFont="1" applyBorder="1"/>
    <xf numFmtId="0" fontId="0" fillId="27" borderId="0" xfId="0" applyFont="1" applyFill="1" applyBorder="1" applyAlignment="1">
      <alignment horizontal="left" indent="1"/>
    </xf>
    <xf numFmtId="0" fontId="0" fillId="27" borderId="316" xfId="0" applyFont="1" applyFill="1" applyBorder="1" applyAlignment="1">
      <alignment horizontal="left" indent="1"/>
    </xf>
    <xf numFmtId="0" fontId="0" fillId="27" borderId="317" xfId="0" applyFont="1" applyFill="1" applyBorder="1" applyAlignment="1">
      <alignment horizontal="left" indent="1"/>
    </xf>
    <xf numFmtId="9" fontId="8" fillId="27" borderId="66" xfId="15" applyNumberFormat="1" applyFont="1" applyFill="1" applyBorder="1"/>
    <xf numFmtId="0" fontId="0" fillId="0" borderId="0" xfId="0" applyAlignment="1">
      <alignment horizontal="left"/>
    </xf>
    <xf numFmtId="0" fontId="0" fillId="27" borderId="0" xfId="0" applyFill="1"/>
    <xf numFmtId="0" fontId="9" fillId="28" borderId="0" xfId="0" applyFont="1" applyFill="1" applyBorder="1" applyAlignment="1">
      <alignment horizontal="left"/>
    </xf>
    <xf numFmtId="0" fontId="9" fillId="28" borderId="227" xfId="0" applyFont="1" applyFill="1" applyBorder="1" applyAlignment="1">
      <alignment horizontal="left"/>
    </xf>
    <xf numFmtId="0" fontId="9" fillId="36" borderId="227" xfId="0" applyFont="1" applyFill="1" applyBorder="1" applyAlignment="1">
      <alignment horizontal="left"/>
    </xf>
    <xf numFmtId="3" fontId="0" fillId="0" borderId="0" xfId="0" applyNumberFormat="1"/>
    <xf numFmtId="0" fontId="0" fillId="0" borderId="249" xfId="0" applyFont="1" applyBorder="1" applyAlignment="1">
      <alignment horizontal="left"/>
    </xf>
    <xf numFmtId="3" fontId="0" fillId="0" borderId="190" xfId="0" applyNumberFormat="1" applyFont="1" applyBorder="1"/>
    <xf numFmtId="0" fontId="12" fillId="24" borderId="0" xfId="20" applyFont="1" applyFill="1" applyAlignment="1">
      <alignment wrapText="1"/>
    </xf>
    <xf numFmtId="0" fontId="9" fillId="28" borderId="0" xfId="0" applyFont="1" applyFill="1" applyBorder="1" applyAlignment="1">
      <alignment horizontal="left"/>
    </xf>
    <xf numFmtId="0" fontId="9" fillId="36" borderId="227" xfId="0" applyFont="1" applyFill="1" applyBorder="1" applyAlignment="1">
      <alignment horizontal="left"/>
    </xf>
    <xf numFmtId="3" fontId="0" fillId="0" borderId="32" xfId="0" applyNumberFormat="1" applyFont="1" applyBorder="1"/>
    <xf numFmtId="168" fontId="0" fillId="0" borderId="0" xfId="0" applyNumberFormat="1" applyFont="1" applyFill="1" applyBorder="1"/>
    <xf numFmtId="168" fontId="0" fillId="0" borderId="0" xfId="0" applyNumberFormat="1" applyFill="1" applyBorder="1"/>
    <xf numFmtId="9" fontId="11" fillId="0" borderId="0" xfId="15" applyFont="1" applyFill="1" applyBorder="1"/>
    <xf numFmtId="0" fontId="11" fillId="27" borderId="175" xfId="0" applyFont="1" applyFill="1" applyBorder="1" applyAlignment="1">
      <alignment horizontal="left" indent="1"/>
    </xf>
    <xf numFmtId="3" fontId="11" fillId="27" borderId="33" xfId="0" applyNumberFormat="1" applyFont="1" applyFill="1" applyBorder="1"/>
    <xf numFmtId="165" fontId="11" fillId="27" borderId="0" xfId="15" applyNumberFormat="1" applyFont="1" applyFill="1" applyBorder="1"/>
    <xf numFmtId="3" fontId="11" fillId="27" borderId="58" xfId="0" applyNumberFormat="1" applyFont="1" applyFill="1" applyBorder="1"/>
    <xf numFmtId="3" fontId="11" fillId="27" borderId="59" xfId="0" applyNumberFormat="1" applyFont="1" applyFill="1" applyBorder="1"/>
    <xf numFmtId="165" fontId="11" fillId="27" borderId="11" xfId="15" applyNumberFormat="1" applyFont="1" applyFill="1" applyBorder="1"/>
    <xf numFmtId="0" fontId="13" fillId="38" borderId="175" xfId="0" applyFont="1" applyFill="1" applyBorder="1" applyAlignment="1">
      <alignment horizontal="left"/>
    </xf>
    <xf numFmtId="3" fontId="13" fillId="27" borderId="33" xfId="0" applyNumberFormat="1" applyFont="1" applyFill="1" applyBorder="1"/>
    <xf numFmtId="10" fontId="13" fillId="27" borderId="0" xfId="15" applyNumberFormat="1" applyFont="1" applyFill="1" applyBorder="1"/>
    <xf numFmtId="3" fontId="13" fillId="27" borderId="58" xfId="0" applyNumberFormat="1" applyFont="1" applyFill="1" applyBorder="1"/>
    <xf numFmtId="3" fontId="13" fillId="27" borderId="59" xfId="0" applyNumberFormat="1" applyFont="1" applyFill="1" applyBorder="1"/>
    <xf numFmtId="165" fontId="13" fillId="27" borderId="11" xfId="15" applyNumberFormat="1" applyFont="1" applyFill="1" applyBorder="1"/>
    <xf numFmtId="0" fontId="13" fillId="37" borderId="175" xfId="0" applyFont="1" applyFill="1" applyBorder="1" applyAlignment="1">
      <alignment horizontal="left"/>
    </xf>
    <xf numFmtId="0" fontId="11" fillId="29" borderId="0" xfId="0" applyFont="1" applyFill="1" applyBorder="1"/>
    <xf numFmtId="2" fontId="13" fillId="37" borderId="57" xfId="0" applyNumberFormat="1" applyFont="1" applyFill="1" applyBorder="1"/>
    <xf numFmtId="10" fontId="13" fillId="37" borderId="0" xfId="0" applyNumberFormat="1" applyFont="1" applyFill="1" applyBorder="1"/>
    <xf numFmtId="2" fontId="13" fillId="37" borderId="0" xfId="0" applyNumberFormat="1" applyFont="1" applyFill="1" applyBorder="1"/>
    <xf numFmtId="2" fontId="13" fillId="37" borderId="58" xfId="0" applyNumberFormat="1" applyFont="1" applyFill="1" applyBorder="1"/>
    <xf numFmtId="10" fontId="13" fillId="37" borderId="11" xfId="0" applyNumberFormat="1" applyFont="1" applyFill="1" applyBorder="1"/>
    <xf numFmtId="0" fontId="13" fillId="27" borderId="0" xfId="0" applyFont="1" applyFill="1" applyBorder="1" applyAlignment="1">
      <alignment horizontal="center" wrapText="1"/>
    </xf>
    <xf numFmtId="3" fontId="13" fillId="37" borderId="33" xfId="0" applyNumberFormat="1" applyFont="1" applyFill="1" applyBorder="1"/>
    <xf numFmtId="165" fontId="13" fillId="37" borderId="31" xfId="15" applyNumberFormat="1" applyFont="1" applyFill="1" applyBorder="1"/>
    <xf numFmtId="3" fontId="13" fillId="37" borderId="31" xfId="0" applyNumberFormat="1" applyFont="1" applyFill="1" applyBorder="1"/>
    <xf numFmtId="165" fontId="13" fillId="37" borderId="11" xfId="15" applyNumberFormat="1" applyFont="1" applyFill="1" applyBorder="1"/>
    <xf numFmtId="0" fontId="11" fillId="29" borderId="43" xfId="0" applyFont="1" applyFill="1" applyBorder="1"/>
    <xf numFmtId="0" fontId="11" fillId="29" borderId="11" xfId="0" applyFont="1" applyFill="1" applyBorder="1"/>
    <xf numFmtId="0" fontId="13" fillId="39" borderId="43" xfId="0" applyFont="1" applyFill="1" applyBorder="1"/>
    <xf numFmtId="0" fontId="13" fillId="27" borderId="201" xfId="0" applyFont="1" applyFill="1" applyBorder="1" applyAlignment="1">
      <alignment horizontal="left"/>
    </xf>
    <xf numFmtId="0" fontId="11" fillId="27" borderId="204" xfId="0" applyFont="1" applyFill="1" applyBorder="1"/>
    <xf numFmtId="0" fontId="11" fillId="27" borderId="205" xfId="0" applyFont="1" applyFill="1" applyBorder="1"/>
    <xf numFmtId="3" fontId="13" fillId="27" borderId="206" xfId="0" applyNumberFormat="1" applyFont="1" applyFill="1" applyBorder="1"/>
    <xf numFmtId="9" fontId="13" fillId="27" borderId="207" xfId="15" applyFont="1" applyFill="1" applyBorder="1"/>
    <xf numFmtId="3" fontId="13" fillId="27" borderId="207" xfId="0" applyNumberFormat="1" applyFont="1" applyFill="1" applyBorder="1"/>
    <xf numFmtId="9" fontId="13" fillId="0" borderId="207" xfId="15" applyFont="1" applyBorder="1"/>
    <xf numFmtId="3" fontId="11" fillId="27" borderId="32" xfId="0" applyNumberFormat="1" applyFont="1" applyFill="1" applyBorder="1"/>
    <xf numFmtId="165" fontId="11" fillId="27" borderId="59" xfId="15" applyNumberFormat="1" applyFont="1" applyFill="1" applyBorder="1"/>
    <xf numFmtId="10" fontId="11" fillId="27" borderId="59" xfId="15" applyNumberFormat="1" applyFont="1" applyFill="1" applyBorder="1"/>
    <xf numFmtId="10" fontId="11" fillId="27" borderId="11" xfId="15" applyNumberFormat="1" applyFont="1" applyFill="1" applyBorder="1"/>
    <xf numFmtId="3" fontId="13" fillId="27" borderId="32" xfId="0" applyNumberFormat="1" applyFont="1" applyFill="1" applyBorder="1"/>
    <xf numFmtId="3" fontId="13" fillId="37" borderId="32" xfId="0" applyNumberFormat="1" applyFont="1" applyFill="1" applyBorder="1"/>
    <xf numFmtId="165" fontId="13" fillId="37" borderId="0" xfId="15" applyNumberFormat="1" applyFont="1" applyFill="1"/>
    <xf numFmtId="3" fontId="13" fillId="37" borderId="0" xfId="0" applyNumberFormat="1" applyFont="1" applyFill="1"/>
    <xf numFmtId="3" fontId="13" fillId="37" borderId="58" xfId="0" applyNumberFormat="1" applyFont="1" applyFill="1" applyBorder="1"/>
    <xf numFmtId="166" fontId="11" fillId="27" borderId="11" xfId="15" applyNumberFormat="1" applyFont="1" applyFill="1" applyBorder="1"/>
    <xf numFmtId="0" fontId="0" fillId="33" borderId="229" xfId="0" applyFont="1" applyFill="1" applyBorder="1"/>
    <xf numFmtId="165" fontId="0" fillId="27" borderId="318" xfId="0" applyNumberFormat="1" applyFont="1" applyFill="1" applyBorder="1"/>
    <xf numFmtId="9" fontId="8" fillId="27" borderId="319" xfId="0" applyNumberFormat="1" applyFont="1" applyFill="1" applyBorder="1"/>
    <xf numFmtId="3" fontId="8" fillId="27" borderId="320" xfId="0" applyNumberFormat="1" applyFont="1" applyFill="1" applyBorder="1"/>
    <xf numFmtId="9" fontId="8" fillId="27" borderId="190" xfId="0" applyNumberFormat="1" applyFont="1" applyFill="1" applyBorder="1"/>
    <xf numFmtId="3" fontId="8" fillId="27" borderId="321" xfId="0" applyNumberFormat="1" applyFont="1" applyFill="1" applyBorder="1"/>
    <xf numFmtId="9" fontId="8" fillId="27" borderId="322" xfId="0" applyNumberFormat="1" applyFont="1" applyFill="1" applyBorder="1"/>
    <xf numFmtId="3" fontId="0" fillId="0" borderId="0" xfId="0" applyNumberFormat="1" applyFont="1"/>
    <xf numFmtId="0" fontId="12" fillId="24" borderId="0" xfId="20" applyFont="1" applyFill="1" applyAlignment="1">
      <alignment wrapText="1"/>
    </xf>
    <xf numFmtId="0" fontId="10" fillId="28" borderId="167" xfId="0" applyFont="1" applyFill="1" applyBorder="1" applyAlignment="1">
      <alignment horizontal="left" wrapText="1"/>
    </xf>
    <xf numFmtId="0" fontId="10" fillId="28" borderId="168" xfId="0" applyFont="1" applyFill="1" applyBorder="1" applyAlignment="1">
      <alignment horizontal="left" wrapText="1"/>
    </xf>
    <xf numFmtId="0" fontId="10" fillId="28" borderId="147" xfId="0" applyFont="1" applyFill="1" applyBorder="1" applyAlignment="1">
      <alignment horizontal="left" wrapText="1"/>
    </xf>
    <xf numFmtId="0" fontId="10" fillId="28" borderId="0" xfId="0" applyFont="1" applyFill="1" applyBorder="1" applyAlignment="1">
      <alignment horizontal="left" wrapText="1"/>
    </xf>
    <xf numFmtId="0" fontId="10" fillId="28" borderId="147" xfId="0" applyFont="1" applyFill="1" applyBorder="1" applyAlignment="1">
      <alignment horizontal="left"/>
    </xf>
    <xf numFmtId="0" fontId="10" fillId="28" borderId="0" xfId="0" applyFont="1" applyFill="1" applyBorder="1" applyAlignment="1">
      <alignment horizontal="left"/>
    </xf>
    <xf numFmtId="0" fontId="10" fillId="28" borderId="147" xfId="0" applyFont="1" applyFill="1" applyBorder="1" applyAlignment="1">
      <alignment horizontal="center"/>
    </xf>
    <xf numFmtId="0" fontId="10" fillId="28" borderId="0" xfId="0" applyFont="1" applyFill="1" applyBorder="1" applyAlignment="1">
      <alignment horizontal="center"/>
    </xf>
    <xf numFmtId="0" fontId="10" fillId="28" borderId="167" xfId="0" applyFont="1" applyFill="1" applyBorder="1" applyAlignment="1">
      <alignment horizontal="left"/>
    </xf>
    <xf numFmtId="0" fontId="10" fillId="28" borderId="168" xfId="0" applyFont="1" applyFill="1" applyBorder="1" applyAlignment="1">
      <alignment horizontal="left"/>
    </xf>
    <xf numFmtId="0" fontId="37" fillId="24" borderId="0" xfId="0" applyFont="1" applyFill="1" applyBorder="1" applyAlignment="1">
      <alignment horizontal="left"/>
    </xf>
    <xf numFmtId="0" fontId="0" fillId="0" borderId="149" xfId="0" applyFont="1" applyBorder="1" applyAlignment="1">
      <alignment horizontal="left" wrapText="1"/>
    </xf>
    <xf numFmtId="0" fontId="0" fillId="0" borderId="149" xfId="0" applyBorder="1" applyAlignment="1">
      <alignment wrapText="1"/>
    </xf>
    <xf numFmtId="0" fontId="0" fillId="0" borderId="150" xfId="0" applyFont="1" applyBorder="1" applyAlignment="1">
      <alignment horizontal="left" wrapText="1"/>
    </xf>
    <xf numFmtId="0" fontId="0" fillId="0" borderId="150" xfId="0" applyBorder="1" applyAlignment="1">
      <alignment horizontal="left" wrapText="1"/>
    </xf>
    <xf numFmtId="0" fontId="9" fillId="34" borderId="144" xfId="0" applyFont="1" applyFill="1" applyBorder="1" applyAlignment="1">
      <alignment horizontal="left" vertical="center" wrapText="1"/>
    </xf>
    <xf numFmtId="0" fontId="0" fillId="0" borderId="145" xfId="0" applyBorder="1" applyAlignment="1">
      <alignment/>
    </xf>
    <xf numFmtId="0" fontId="9" fillId="34" borderId="147" xfId="0" applyFont="1" applyFill="1" applyBorder="1" applyAlignment="1">
      <alignment horizontal="left" vertical="center" wrapText="1"/>
    </xf>
    <xf numFmtId="0" fontId="0" fillId="0" borderId="0" xfId="0" applyBorder="1" applyAlignment="1">
      <alignment/>
    </xf>
    <xf numFmtId="0" fontId="0" fillId="0" borderId="148" xfId="0" applyBorder="1" applyAlignment="1">
      <alignment/>
    </xf>
    <xf numFmtId="0" fontId="0" fillId="31" borderId="147" xfId="0" applyFont="1" applyFill="1" applyBorder="1" applyAlignment="1">
      <alignment horizontal="left"/>
    </xf>
    <xf numFmtId="0" fontId="0" fillId="0" borderId="218" xfId="0" applyFont="1" applyBorder="1" applyAlignment="1">
      <alignment horizontal="left"/>
    </xf>
    <xf numFmtId="0" fontId="0" fillId="0" borderId="176" xfId="0" applyBorder="1" applyAlignment="1">
      <alignment/>
    </xf>
    <xf numFmtId="0" fontId="0" fillId="0" borderId="219" xfId="0" applyBorder="1" applyAlignment="1">
      <alignment/>
    </xf>
    <xf numFmtId="0" fontId="38" fillId="0" borderId="323" xfId="0" applyFont="1" applyBorder="1" applyAlignment="1">
      <alignment horizontal="left" vertical="center" wrapText="1"/>
    </xf>
    <xf numFmtId="0" fontId="0" fillId="0" borderId="178" xfId="0" applyBorder="1" applyAlignment="1">
      <alignment/>
    </xf>
    <xf numFmtId="0" fontId="38" fillId="0" borderId="170" xfId="0" applyFont="1" applyBorder="1" applyAlignment="1">
      <alignment horizontal="justify" vertical="center" wrapText="1"/>
    </xf>
    <xf numFmtId="0" fontId="38" fillId="0" borderId="182" xfId="0" applyFont="1" applyBorder="1" applyAlignment="1">
      <alignment horizontal="justify" vertical="center" wrapText="1"/>
    </xf>
    <xf numFmtId="0" fontId="38" fillId="0" borderId="324" xfId="0" applyFont="1" applyBorder="1" applyAlignment="1">
      <alignment horizontal="justify" vertical="center" wrapText="1"/>
    </xf>
    <xf numFmtId="0" fontId="38" fillId="0" borderId="325" xfId="0" applyFont="1" applyBorder="1" applyAlignment="1">
      <alignment horizontal="left" vertical="center" wrapText="1"/>
    </xf>
    <xf numFmtId="0" fontId="0" fillId="0" borderId="180" xfId="0" applyBorder="1" applyAlignment="1">
      <alignment/>
    </xf>
    <xf numFmtId="0" fontId="0" fillId="31" borderId="218" xfId="0" applyFont="1" applyFill="1" applyBorder="1" applyAlignment="1">
      <alignment horizontal="left"/>
    </xf>
    <xf numFmtId="0" fontId="0" fillId="0" borderId="0" xfId="0" applyFont="1" applyAlignment="1">
      <alignment wrapText="1"/>
    </xf>
    <xf numFmtId="0" fontId="0" fillId="0" borderId="0" xfId="0" applyAlignment="1">
      <alignment/>
    </xf>
    <xf numFmtId="0" fontId="0" fillId="0" borderId="0" xfId="0" applyFont="1" applyAlignment="1">
      <alignment/>
    </xf>
    <xf numFmtId="0" fontId="0" fillId="0" borderId="182" xfId="0" applyBorder="1" applyAlignment="1">
      <alignment horizontal="justify" vertical="center" wrapText="1"/>
    </xf>
    <xf numFmtId="0" fontId="0" fillId="0" borderId="183" xfId="0" applyBorder="1" applyAlignment="1">
      <alignment horizontal="justify" vertical="center" wrapText="1"/>
    </xf>
    <xf numFmtId="0" fontId="2" fillId="0" borderId="326" xfId="20" applyBorder="1" applyAlignment="1">
      <alignment horizontal="left"/>
    </xf>
    <xf numFmtId="0" fontId="2" fillId="0" borderId="327" xfId="20" applyBorder="1" applyAlignment="1">
      <alignment/>
    </xf>
    <xf numFmtId="0" fontId="0" fillId="0" borderId="146" xfId="0" applyBorder="1" applyAlignment="1">
      <alignment/>
    </xf>
    <xf numFmtId="0" fontId="0" fillId="31" borderId="328" xfId="0" applyFont="1" applyFill="1" applyBorder="1" applyAlignment="1">
      <alignment horizontal="left"/>
    </xf>
    <xf numFmtId="0" fontId="0" fillId="0" borderId="329" xfId="0" applyBorder="1" applyAlignment="1">
      <alignment/>
    </xf>
    <xf numFmtId="0" fontId="2" fillId="0" borderId="152" xfId="20" applyBorder="1" applyAlignment="1">
      <alignment horizontal="left"/>
    </xf>
    <xf numFmtId="0" fontId="0" fillId="0" borderId="330" xfId="0" applyBorder="1" applyAlignment="1">
      <alignment horizontal="left"/>
    </xf>
    <xf numFmtId="0" fontId="0" fillId="0" borderId="331" xfId="0" applyBorder="1" applyAlignment="1">
      <alignment horizontal="left"/>
    </xf>
    <xf numFmtId="0" fontId="2" fillId="0" borderId="330" xfId="20" applyBorder="1" applyAlignment="1">
      <alignment horizontal="left"/>
    </xf>
    <xf numFmtId="0" fontId="0" fillId="0" borderId="177" xfId="0" applyBorder="1" applyAlignment="1">
      <alignment/>
    </xf>
    <xf numFmtId="0" fontId="0" fillId="31" borderId="0" xfId="0" applyFont="1" applyFill="1" applyBorder="1" applyAlignment="1">
      <alignment horizontal="left"/>
    </xf>
    <xf numFmtId="0" fontId="38" fillId="0" borderId="332" xfId="0" applyFont="1" applyBorder="1" applyAlignment="1">
      <alignment horizontal="left" vertical="center" wrapText="1"/>
    </xf>
    <xf numFmtId="0" fontId="0" fillId="0" borderId="333" xfId="0" applyBorder="1" applyAlignment="1">
      <alignment/>
    </xf>
    <xf numFmtId="0" fontId="38" fillId="0" borderId="147" xfId="0" applyFont="1" applyBorder="1" applyAlignment="1">
      <alignment horizontal="left" vertical="center" wrapText="1"/>
    </xf>
    <xf numFmtId="0" fontId="0" fillId="0" borderId="147" xfId="0" applyBorder="1" applyAlignment="1">
      <alignment wrapText="1"/>
    </xf>
    <xf numFmtId="0" fontId="0" fillId="0" borderId="334" xfId="0" applyFont="1" applyBorder="1" applyAlignment="1">
      <alignment horizontal="left" wrapText="1"/>
    </xf>
    <xf numFmtId="0" fontId="0" fillId="0" borderId="176" xfId="0" applyBorder="1" applyAlignment="1">
      <alignment horizontal="left"/>
    </xf>
    <xf numFmtId="0" fontId="0" fillId="0" borderId="177" xfId="0" applyBorder="1" applyAlignment="1">
      <alignment horizontal="left"/>
    </xf>
    <xf numFmtId="0" fontId="0" fillId="0" borderId="149" xfId="0" applyFont="1" applyBorder="1" applyAlignment="1">
      <alignment horizontal="left" wrapText="1"/>
    </xf>
    <xf numFmtId="0" fontId="0" fillId="0" borderId="210" xfId="0" applyFont="1" applyBorder="1" applyAlignment="1">
      <alignment horizontal="left" wrapText="1"/>
    </xf>
    <xf numFmtId="0" fontId="0" fillId="0" borderId="203" xfId="0" applyBorder="1" applyAlignment="1">
      <alignment/>
    </xf>
    <xf numFmtId="0" fontId="0" fillId="0" borderId="335" xfId="0" applyFont="1" applyBorder="1" applyAlignment="1">
      <alignment horizontal="left" wrapText="1"/>
    </xf>
    <xf numFmtId="0" fontId="0" fillId="0" borderId="336" xfId="0" applyBorder="1" applyAlignment="1">
      <alignment/>
    </xf>
    <xf numFmtId="0" fontId="9" fillId="34" borderId="167" xfId="0" applyFont="1" applyFill="1" applyBorder="1" applyAlignment="1">
      <alignment horizontal="left" vertical="center" wrapText="1"/>
    </xf>
    <xf numFmtId="0" fontId="0" fillId="0" borderId="168" xfId="0" applyBorder="1" applyAlignment="1">
      <alignment/>
    </xf>
    <xf numFmtId="0" fontId="0" fillId="0" borderId="169" xfId="0" applyBorder="1" applyAlignment="1">
      <alignment/>
    </xf>
    <xf numFmtId="0" fontId="9" fillId="43" borderId="147" xfId="0" applyFont="1" applyFill="1" applyBorder="1" applyAlignment="1">
      <alignment/>
    </xf>
    <xf numFmtId="0" fontId="37" fillId="24" borderId="0" xfId="0" applyFont="1" applyFill="1" applyAlignment="1">
      <alignment horizontal="left"/>
    </xf>
    <xf numFmtId="0" fontId="9" fillId="28" borderId="0" xfId="0" applyFont="1" applyFill="1" applyBorder="1" applyAlignment="1">
      <alignment horizontal="center"/>
    </xf>
    <xf numFmtId="0" fontId="9" fillId="28" borderId="11" xfId="0" applyFont="1" applyFill="1" applyBorder="1" applyAlignment="1">
      <alignment horizontal="center"/>
    </xf>
    <xf numFmtId="0" fontId="9" fillId="33" borderId="45"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28" borderId="337" xfId="0" applyFont="1" applyFill="1" applyBorder="1" applyAlignment="1">
      <alignment horizontal="center"/>
    </xf>
    <xf numFmtId="0" fontId="9" fillId="28" borderId="338" xfId="0" applyFont="1" applyFill="1" applyBorder="1" applyAlignment="1">
      <alignment horizontal="center"/>
    </xf>
    <xf numFmtId="0" fontId="9" fillId="28" borderId="339" xfId="0" applyFont="1" applyFill="1" applyBorder="1" applyAlignment="1">
      <alignment horizontal="center"/>
    </xf>
    <xf numFmtId="0" fontId="9" fillId="28" borderId="43" xfId="0" applyFont="1" applyFill="1" applyBorder="1" applyAlignment="1">
      <alignment horizontal="center"/>
    </xf>
    <xf numFmtId="0" fontId="9" fillId="28" borderId="148" xfId="0" applyFont="1" applyFill="1" applyBorder="1" applyAlignment="1">
      <alignment horizontal="center"/>
    </xf>
    <xf numFmtId="0" fontId="38" fillId="0" borderId="0" xfId="0" applyFont="1" applyBorder="1" applyAlignment="1">
      <alignment horizontal="justify" vertical="center" wrapText="1"/>
    </xf>
    <xf numFmtId="0" fontId="9" fillId="28" borderId="43" xfId="0" applyFont="1" applyFill="1" applyBorder="1" applyAlignment="1">
      <alignment horizontal="left"/>
    </xf>
    <xf numFmtId="0" fontId="9" fillId="28" borderId="11" xfId="0" applyFont="1" applyFill="1" applyBorder="1" applyAlignment="1">
      <alignment horizontal="left"/>
    </xf>
    <xf numFmtId="0" fontId="9" fillId="28" borderId="0" xfId="0" applyFont="1" applyFill="1" applyBorder="1" applyAlignment="1">
      <alignment horizontal="left"/>
    </xf>
    <xf numFmtId="10" fontId="8" fillId="0" borderId="340" xfId="0" applyNumberFormat="1" applyFont="1" applyBorder="1" applyAlignment="1">
      <alignment horizontal="right"/>
    </xf>
    <xf numFmtId="10" fontId="0" fillId="0" borderId="341" xfId="0" applyNumberFormat="1" applyFont="1" applyBorder="1" applyAlignment="1">
      <alignment horizontal="right"/>
    </xf>
    <xf numFmtId="0" fontId="9" fillId="28" borderId="107" xfId="0" applyFont="1" applyFill="1" applyBorder="1" applyAlignment="1">
      <alignment horizontal="left"/>
    </xf>
    <xf numFmtId="10" fontId="8" fillId="0" borderId="342" xfId="15" applyNumberFormat="1" applyFont="1" applyBorder="1" applyAlignment="1">
      <alignment horizontal="right"/>
    </xf>
    <xf numFmtId="10" fontId="0" fillId="0" borderId="341" xfId="15" applyNumberFormat="1" applyFont="1" applyBorder="1" applyAlignment="1">
      <alignment horizontal="right"/>
    </xf>
    <xf numFmtId="0" fontId="9" fillId="28" borderId="343" xfId="0" applyFont="1" applyFill="1" applyBorder="1" applyAlignment="1">
      <alignment horizontal="left"/>
    </xf>
    <xf numFmtId="0" fontId="9" fillId="28" borderId="227" xfId="0" applyFont="1" applyFill="1" applyBorder="1" applyAlignment="1">
      <alignment horizontal="left"/>
    </xf>
    <xf numFmtId="10" fontId="8" fillId="0" borderId="344" xfId="0" applyNumberFormat="1" applyFont="1" applyBorder="1" applyAlignment="1">
      <alignment horizontal="right"/>
    </xf>
    <xf numFmtId="10" fontId="0" fillId="0" borderId="345" xfId="0" applyNumberFormat="1" applyFont="1" applyBorder="1" applyAlignment="1">
      <alignment horizontal="right"/>
    </xf>
    <xf numFmtId="10" fontId="8" fillId="0" borderId="341" xfId="0" applyNumberFormat="1" applyFont="1" applyBorder="1" applyAlignment="1">
      <alignment horizontal="right"/>
    </xf>
    <xf numFmtId="0" fontId="8" fillId="0" borderId="340" xfId="0" applyFont="1" applyBorder="1" applyAlignment="1">
      <alignment horizontal="right"/>
    </xf>
    <xf numFmtId="0" fontId="0" fillId="0" borderId="341" xfId="0" applyFont="1" applyBorder="1" applyAlignment="1">
      <alignment horizontal="right"/>
    </xf>
    <xf numFmtId="0" fontId="8" fillId="0" borderId="342" xfId="0" applyFont="1" applyBorder="1" applyAlignment="1">
      <alignment horizontal="right"/>
    </xf>
    <xf numFmtId="0" fontId="8" fillId="0" borderId="341" xfId="0" applyFont="1" applyBorder="1" applyAlignment="1">
      <alignment horizontal="right"/>
    </xf>
    <xf numFmtId="0" fontId="9" fillId="36" borderId="44" xfId="0" applyFont="1" applyFill="1" applyBorder="1" applyAlignment="1">
      <alignment horizontal="left"/>
    </xf>
    <xf numFmtId="0" fontId="9" fillId="36" borderId="45" xfId="0" applyFont="1" applyFill="1" applyBorder="1" applyAlignment="1">
      <alignment horizontal="left"/>
    </xf>
    <xf numFmtId="0" fontId="9" fillId="36" borderId="192" xfId="0" applyFont="1" applyFill="1" applyBorder="1" applyAlignment="1">
      <alignment horizontal="left"/>
    </xf>
    <xf numFmtId="0" fontId="9" fillId="28" borderId="192" xfId="0" applyFont="1" applyFill="1" applyBorder="1" applyAlignment="1">
      <alignment horizontal="left"/>
    </xf>
    <xf numFmtId="0" fontId="9" fillId="28" borderId="45" xfId="0" applyFont="1" applyFill="1" applyBorder="1" applyAlignment="1">
      <alignment horizontal="left"/>
    </xf>
    <xf numFmtId="10" fontId="8" fillId="0" borderId="342" xfId="0" applyNumberFormat="1" applyFont="1" applyBorder="1" applyAlignment="1">
      <alignment horizontal="right"/>
    </xf>
    <xf numFmtId="0" fontId="9" fillId="36" borderId="343" xfId="0" applyFont="1" applyFill="1" applyBorder="1" applyAlignment="1">
      <alignment horizontal="left"/>
    </xf>
    <xf numFmtId="0" fontId="9" fillId="36" borderId="227" xfId="0" applyFont="1" applyFill="1" applyBorder="1" applyAlignment="1">
      <alignment horizontal="left"/>
    </xf>
    <xf numFmtId="0" fontId="9" fillId="36" borderId="0" xfId="0" applyFont="1" applyFill="1" applyBorder="1" applyAlignment="1">
      <alignment horizontal="left"/>
    </xf>
    <xf numFmtId="0" fontId="9" fillId="36" borderId="107" xfId="0" applyFont="1" applyFill="1" applyBorder="1" applyAlignment="1">
      <alignment horizontal="left"/>
    </xf>
    <xf numFmtId="0" fontId="8" fillId="0" borderId="346" xfId="0" applyFont="1" applyBorder="1" applyAlignment="1">
      <alignment horizontal="right"/>
    </xf>
    <xf numFmtId="0" fontId="8" fillId="0" borderId="345" xfId="0" applyFont="1" applyBorder="1" applyAlignment="1">
      <alignment horizontal="right"/>
    </xf>
    <xf numFmtId="10" fontId="8" fillId="0" borderId="345" xfId="0" applyNumberFormat="1" applyFont="1" applyBorder="1" applyAlignment="1">
      <alignment horizontal="right"/>
    </xf>
    <xf numFmtId="0" fontId="8" fillId="0" borderId="344" xfId="0" applyFont="1" applyBorder="1" applyAlignment="1">
      <alignment horizontal="right"/>
    </xf>
    <xf numFmtId="0" fontId="0" fillId="0" borderId="345" xfId="0" applyFont="1" applyBorder="1" applyAlignment="1">
      <alignment horizontal="right"/>
    </xf>
    <xf numFmtId="0" fontId="9" fillId="28" borderId="347" xfId="0" applyFont="1" applyFill="1" applyBorder="1" applyAlignment="1">
      <alignment horizontal="left"/>
    </xf>
    <xf numFmtId="0" fontId="0" fillId="0" borderId="77" xfId="0" applyFont="1" applyBorder="1" applyAlignment="1">
      <alignment wrapText="1"/>
    </xf>
    <xf numFmtId="0" fontId="0" fillId="0" borderId="78" xfId="0" applyFont="1" applyBorder="1" applyAlignment="1">
      <alignment wrapText="1"/>
    </xf>
    <xf numFmtId="0" fontId="0" fillId="0" borderId="79" xfId="0" applyFont="1" applyBorder="1" applyAlignment="1">
      <alignment wrapText="1"/>
    </xf>
    <xf numFmtId="0" fontId="0" fillId="0" borderId="80" xfId="0" applyFont="1" applyBorder="1" applyAlignment="1">
      <alignment wrapText="1"/>
    </xf>
    <xf numFmtId="0" fontId="0" fillId="0" borderId="348" xfId="0" applyFont="1" applyBorder="1" applyAlignment="1">
      <alignment wrapText="1"/>
    </xf>
    <xf numFmtId="0" fontId="0" fillId="0" borderId="349" xfId="0" applyFont="1" applyBorder="1" applyAlignment="1">
      <alignment wrapText="1"/>
    </xf>
    <xf numFmtId="0" fontId="0" fillId="0" borderId="350" xfId="0" applyFont="1" applyBorder="1" applyAlignment="1">
      <alignment wrapText="1"/>
    </xf>
    <xf numFmtId="10" fontId="0" fillId="0" borderId="77" xfId="0" applyNumberFormat="1" applyFont="1" applyBorder="1" applyAlignment="1">
      <alignment wrapText="1"/>
    </xf>
    <xf numFmtId="10" fontId="0" fillId="0" borderId="78" xfId="0" applyNumberFormat="1" applyFont="1" applyBorder="1" applyAlignment="1">
      <alignment wrapText="1"/>
    </xf>
    <xf numFmtId="0" fontId="0" fillId="0" borderId="77" xfId="0" applyFont="1" applyBorder="1" applyAlignment="1">
      <alignment wrapText="1"/>
    </xf>
    <xf numFmtId="10" fontId="0" fillId="0" borderId="77" xfId="0" applyNumberFormat="1" applyFont="1" applyBorder="1" applyAlignment="1">
      <alignment horizontal="left" vertical="center" wrapText="1"/>
    </xf>
    <xf numFmtId="10" fontId="0" fillId="0" borderId="78" xfId="0" applyNumberFormat="1" applyFont="1" applyBorder="1" applyAlignment="1">
      <alignment horizontal="left" vertical="center" wrapText="1"/>
    </xf>
    <xf numFmtId="0" fontId="9" fillId="28" borderId="351" xfId="0" applyFont="1" applyFill="1" applyBorder="1" applyAlignment="1">
      <alignment horizontal="left" wrapText="1"/>
    </xf>
    <xf numFmtId="0" fontId="9" fillId="28" borderId="21" xfId="0" applyFont="1" applyFill="1" applyBorder="1" applyAlignment="1">
      <alignment horizontal="left" wrapText="1"/>
    </xf>
    <xf numFmtId="0" fontId="0" fillId="24" borderId="0" xfId="0" applyFont="1" applyFill="1" applyAlignment="1">
      <alignment wrapText="1"/>
    </xf>
  </cellXfs>
  <cellStyles count="60">
    <cellStyle name="Normal" xfId="0"/>
    <cellStyle name="Percent" xfId="15"/>
    <cellStyle name="Currency" xfId="16"/>
    <cellStyle name="Currency [0]" xfId="17"/>
    <cellStyle name="Comma" xfId="18"/>
    <cellStyle name="Comma [0]" xfId="19"/>
    <cellStyle name="Hyperlink" xfId="20"/>
    <cellStyle name="Normal 2" xfId="21"/>
    <cellStyle name="Percent 3" xfId="22"/>
    <cellStyle name="Normal 3" xfId="23"/>
    <cellStyle name="Percent 2" xfId="24"/>
    <cellStyle name="Normal 5" xfId="25"/>
    <cellStyle name="Normal 4" xfId="26"/>
    <cellStyle name="Normal 3 3" xfId="27"/>
    <cellStyle name="20% - Accent1 2" xfId="28"/>
    <cellStyle name="20% - Accent2 2" xfId="29"/>
    <cellStyle name="20% - Accent3 2" xfId="30"/>
    <cellStyle name="20% - Accent4 2" xfId="31"/>
    <cellStyle name="20% - Accent5 2" xfId="32"/>
    <cellStyle name="20% - Accent6 2" xfId="33"/>
    <cellStyle name="40% - Accent1 2" xfId="34"/>
    <cellStyle name="40% - Accent2 2" xfId="35"/>
    <cellStyle name="40% - Accent3 2" xfId="36"/>
    <cellStyle name="40% - Accent4 2" xfId="37"/>
    <cellStyle name="40% - Accent5 2" xfId="38"/>
    <cellStyle name="40% - Accent6 2" xfId="39"/>
    <cellStyle name="60% - Accent1 2" xfId="40"/>
    <cellStyle name="60% - Accent2 2" xfId="41"/>
    <cellStyle name="60% - Accent3 2" xfId="42"/>
    <cellStyle name="60% - Accent4 2" xfId="43"/>
    <cellStyle name="60% - Accent5 2" xfId="44"/>
    <cellStyle name="60% - Accent6 2" xfId="45"/>
    <cellStyle name="Accent1 2" xfId="46"/>
    <cellStyle name="Accent2 2" xfId="47"/>
    <cellStyle name="Accent3 2" xfId="48"/>
    <cellStyle name="Accent4 2" xfId="49"/>
    <cellStyle name="Accent5 2" xfId="50"/>
    <cellStyle name="Accent6 2" xfId="51"/>
    <cellStyle name="Bad 2" xfId="52"/>
    <cellStyle name="Calculation 2" xfId="53"/>
    <cellStyle name="Check Cell 2" xfId="54"/>
    <cellStyle name="Explanatory Text 2" xfId="55"/>
    <cellStyle name="Good 2" xfId="56"/>
    <cellStyle name="Heading 1 2" xfId="57"/>
    <cellStyle name="Heading 2 2" xfId="58"/>
    <cellStyle name="Heading 3 2" xfId="59"/>
    <cellStyle name="Heading 4 2" xfId="60"/>
    <cellStyle name="Input 2" xfId="61"/>
    <cellStyle name="Linked Cell 2" xfId="62"/>
    <cellStyle name="Neutral 2" xfId="63"/>
    <cellStyle name="Normal 2 3" xfId="64"/>
    <cellStyle name="Note 2" xfId="65"/>
    <cellStyle name="Output 2" xfId="66"/>
    <cellStyle name="Title 2" xfId="67"/>
    <cellStyle name="Total 2" xfId="68"/>
    <cellStyle name="Warning Text 2" xfId="69"/>
    <cellStyle name="Percent 2 3" xfId="70"/>
    <cellStyle name="Normal 3 2" xfId="71"/>
    <cellStyle name="Percent 2 2" xfId="72"/>
    <cellStyle name="Normal 2 2"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connections" Target="connections.xml" /><Relationship Id="rId37" Type="http://schemas.openxmlformats.org/officeDocument/2006/relationships/customXml" Target="../customXml/item1.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scosa.sa.gov.au/Publications/DownloadPublication.aspx?id=2862&amp;versionId=3029" TargetMode="External" /><Relationship Id="rId2" Type="http://schemas.openxmlformats.org/officeDocument/2006/relationships/hyperlink" Target="http://www.escosa.sa.gov.au/library/140227-REESCodeFinal-07.pdf" TargetMode="Externa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a.gov.au/__data/assets/pdf_file/0007/135889/REES-activities-9-Install-an-Efficient-New-Reverse-Cycle-Air-Conditioner-non-ducted.pdf" TargetMode="External" /><Relationship Id="rId2" Type="http://schemas.openxmlformats.org/officeDocument/2006/relationships/hyperlink" Target="http://www.sa.gov.au/__data/assets/pdf_file/0009/135891/REES-activities-10-Install-an-Efficient-New-Reverse-Cycle-Air-Conditioner-ducted.pdf" TargetMode="External" /><Relationship Id="rId3" Type="http://schemas.openxmlformats.org/officeDocument/2006/relationships/hyperlink" Target="http://www.sa.gov.au/__data/assets/pdf_file/0009/135909/REES-activities-26-Installation-of-a-High-Efficiency-Pool-Pump.pdf" TargetMode="External" /><Relationship Id="rId4" Type="http://schemas.openxmlformats.org/officeDocument/2006/relationships/hyperlink" Target="http://www.sa.gov.au/__data/assets/pdf_file/0003/135903/REES-activities-21-Purchase-High-Efficiency-New-Refrigerator-or-Refrigerator.pdf" TargetMode="External" /><Relationship Id="rId5" Type="http://schemas.openxmlformats.org/officeDocument/2006/relationships/hyperlink" Target="http://www.sa.gov.au/__data/assets/pdf_file/0007/135889/REES-activities-9-Install-an-Efficient-New-Reverse-Cycle-Air-Conditioner-non-ducted.pdf" TargetMode="External" /><Relationship Id="rId6" Type="http://schemas.openxmlformats.org/officeDocument/2006/relationships/hyperlink" Target="http://www.sa.gov.au/__data/assets/pdf_file/0006/135906/REES-activities-23-Purchase-a-High-Efficiency-New-Clothes-Dryer.pdf" TargetMode="External" /><Relationship Id="rId7" Type="http://schemas.openxmlformats.org/officeDocument/2006/relationships/hyperlink" Target="http://www.sa.gov.au/__data/assets/pdf_file/0007/135889/REES-activities-9-Install-an-Efficient-New-Reverse-Cycle-Air-Conditioner-non-ducted.pdf" TargetMode="External" /><Relationship Id="rId8" Type="http://schemas.openxmlformats.org/officeDocument/2006/relationships/hyperlink" Target="http://www.sa.gov.au/__data/assets/pdf_file/0004/135904/REES-activities-22-Purchase-a-High-Efficiency-New-Freezer.pdf" TargetMode="External" /><Relationship Id="rId9" Type="http://schemas.openxmlformats.org/officeDocument/2006/relationships/hyperlink" Target="http://www.sa.gov.au/__data/assets/pdf_file/0007/135907/REES-activities-24-Purchase-a-High-Efficiency-New-Television.pdf" TargetMode="External" /><Relationship Id="rId10" Type="http://schemas.openxmlformats.org/officeDocument/2006/relationships/hyperlink" Target="http://www.sa.gov.au/__data/assets/pdf_file/0003/135912/REES-activities-28-Commercial-Lighting-Upgrade.pdf" TargetMode="External" /><Relationship Id="rId11" Type="http://schemas.openxmlformats.org/officeDocument/2006/relationships/hyperlink" Target="http://www.sa.gov.au/__data/assets/pdf_file/0019/135910/REES-activities-27-Aggregate-Metered-Baseline-Method.pdf" TargetMode="External" /><Relationship Id="rId1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S77"/>
  <sheetViews>
    <sheetView tabSelected="1" workbookViewId="0" topLeftCell="A1"/>
  </sheetViews>
  <sheetFormatPr defaultColWidth="9.140625" defaultRowHeight="15"/>
  <sheetData>
    <row r="1" spans="1:19" ht="21">
      <c r="A1" s="1"/>
      <c r="B1" s="523" t="s">
        <v>0</v>
      </c>
      <c r="C1" s="2"/>
      <c r="D1" s="2"/>
      <c r="E1" s="2"/>
      <c r="F1" s="2"/>
      <c r="G1" s="2"/>
      <c r="H1" s="2"/>
      <c r="I1" s="2"/>
      <c r="J1" s="2"/>
      <c r="K1" s="2"/>
      <c r="L1" s="2"/>
      <c r="M1" s="2"/>
      <c r="N1" s="2"/>
      <c r="O1" s="2"/>
      <c r="P1" s="2"/>
      <c r="Q1" s="2"/>
      <c r="R1" s="2"/>
      <c r="S1" s="2"/>
    </row>
    <row r="2" spans="1:19" s="24" customFormat="1" ht="15">
      <c r="A2" s="3"/>
      <c r="B2" s="220"/>
      <c r="C2" s="223"/>
      <c r="D2" s="223"/>
      <c r="E2" s="223"/>
      <c r="F2" s="223"/>
      <c r="G2" s="223"/>
      <c r="H2" s="223"/>
      <c r="I2" s="223"/>
      <c r="J2" s="223"/>
      <c r="K2" s="223"/>
      <c r="L2" s="223"/>
      <c r="M2" s="223"/>
      <c r="N2" s="223"/>
      <c r="O2" s="223"/>
      <c r="P2" s="223"/>
      <c r="Q2" s="223"/>
      <c r="R2" s="223"/>
      <c r="S2" s="223"/>
    </row>
    <row r="3" spans="1:19" s="24" customFormat="1" ht="15">
      <c r="A3" s="3"/>
      <c r="B3" s="1021" t="s">
        <v>945</v>
      </c>
      <c r="C3" s="1021"/>
      <c r="D3" s="1022"/>
      <c r="E3" s="796"/>
      <c r="F3" s="224"/>
      <c r="G3" s="224"/>
      <c r="H3" s="224"/>
      <c r="I3" s="224"/>
      <c r="J3" s="224"/>
      <c r="K3" s="224"/>
      <c r="L3" s="224"/>
      <c r="M3" s="224"/>
      <c r="N3" s="224"/>
      <c r="O3" s="224"/>
      <c r="P3" s="224"/>
      <c r="Q3" s="224"/>
      <c r="R3" s="224"/>
      <c r="S3" s="224"/>
    </row>
    <row r="4" spans="1:19" s="24" customFormat="1" ht="15">
      <c r="A4" s="3"/>
      <c r="B4" s="225"/>
      <c r="C4" s="226"/>
      <c r="D4" s="226"/>
      <c r="E4" s="223"/>
      <c r="F4" s="223"/>
      <c r="G4" s="223"/>
      <c r="H4" s="223"/>
      <c r="I4" s="223"/>
      <c r="J4" s="223"/>
      <c r="K4" s="223"/>
      <c r="L4" s="223"/>
      <c r="M4" s="223"/>
      <c r="N4" s="223"/>
      <c r="O4" s="223"/>
      <c r="P4" s="223"/>
      <c r="Q4" s="223"/>
      <c r="R4" s="223"/>
      <c r="S4" s="223"/>
    </row>
    <row r="5" spans="1:19" s="24" customFormat="1" ht="15">
      <c r="A5" s="3"/>
      <c r="B5" s="1021" t="s">
        <v>1122</v>
      </c>
      <c r="C5" s="1021"/>
      <c r="D5" s="1022"/>
      <c r="E5" s="796"/>
      <c r="F5" s="224"/>
      <c r="G5" s="224"/>
      <c r="H5" s="224"/>
      <c r="I5" s="224"/>
      <c r="J5" s="224"/>
      <c r="K5" s="224"/>
      <c r="L5" s="224"/>
      <c r="M5" s="224"/>
      <c r="N5" s="224"/>
      <c r="O5" s="224"/>
      <c r="P5" s="224"/>
      <c r="Q5" s="224"/>
      <c r="R5" s="224"/>
      <c r="S5" s="224"/>
    </row>
    <row r="6" spans="1:19" s="24" customFormat="1" ht="15">
      <c r="A6" s="3"/>
      <c r="B6" s="225"/>
      <c r="C6" s="226"/>
      <c r="D6" s="226"/>
      <c r="E6" s="223"/>
      <c r="F6" s="223"/>
      <c r="G6" s="223"/>
      <c r="H6" s="223"/>
      <c r="I6" s="223"/>
      <c r="J6" s="223"/>
      <c r="K6" s="223"/>
      <c r="L6" s="223"/>
      <c r="M6" s="223"/>
      <c r="N6" s="223"/>
      <c r="O6" s="223"/>
      <c r="P6" s="223"/>
      <c r="Q6" s="223"/>
      <c r="R6" s="223"/>
      <c r="S6" s="223"/>
    </row>
    <row r="7" spans="1:19" s="24" customFormat="1" ht="15">
      <c r="A7" s="3"/>
      <c r="B7" s="221" t="s">
        <v>232</v>
      </c>
      <c r="C7" s="222"/>
      <c r="D7" s="222"/>
      <c r="E7" s="224"/>
      <c r="F7" s="224"/>
      <c r="G7" s="224"/>
      <c r="H7" s="224"/>
      <c r="I7" s="224"/>
      <c r="J7" s="224"/>
      <c r="K7" s="224"/>
      <c r="L7" s="224"/>
      <c r="M7" s="224"/>
      <c r="N7" s="224"/>
      <c r="O7" s="224"/>
      <c r="P7" s="224"/>
      <c r="Q7" s="224"/>
      <c r="R7" s="224"/>
      <c r="S7" s="224"/>
    </row>
    <row r="8" spans="1:19" s="24" customFormat="1" ht="15">
      <c r="A8" s="3"/>
      <c r="B8" s="225"/>
      <c r="C8" s="226"/>
      <c r="D8" s="226"/>
      <c r="E8" s="223"/>
      <c r="F8" s="223"/>
      <c r="G8" s="223"/>
      <c r="H8" s="223"/>
      <c r="I8" s="223"/>
      <c r="J8" s="225"/>
      <c r="K8" s="223"/>
      <c r="L8" s="223"/>
      <c r="M8" s="223"/>
      <c r="N8" s="223"/>
      <c r="O8" s="223"/>
      <c r="P8" s="223"/>
      <c r="Q8" s="223"/>
      <c r="R8" s="223"/>
      <c r="S8" s="223"/>
    </row>
    <row r="9" spans="1:19" s="24" customFormat="1" ht="15">
      <c r="A9" s="3"/>
      <c r="B9" s="521" t="s">
        <v>946</v>
      </c>
      <c r="C9" s="522"/>
      <c r="D9" s="522"/>
      <c r="E9" s="522"/>
      <c r="F9" s="224"/>
      <c r="G9" s="224"/>
      <c r="H9" s="224"/>
      <c r="I9" s="224"/>
      <c r="J9" s="224"/>
      <c r="K9" s="224"/>
      <c r="L9" s="227"/>
      <c r="M9" s="224"/>
      <c r="N9" s="224"/>
      <c r="O9" s="224"/>
      <c r="P9" s="224"/>
      <c r="Q9" s="224"/>
      <c r="R9" s="224"/>
      <c r="S9" s="224"/>
    </row>
    <row r="10" spans="1:19" s="24" customFormat="1" ht="15">
      <c r="A10" s="3"/>
      <c r="B10" s="225"/>
      <c r="C10" s="223"/>
      <c r="D10" s="223"/>
      <c r="E10" s="223"/>
      <c r="F10" s="223"/>
      <c r="G10" s="223"/>
      <c r="H10" s="223"/>
      <c r="I10" s="223"/>
      <c r="J10" s="223"/>
      <c r="K10" s="223"/>
      <c r="L10" s="223"/>
      <c r="M10" s="223"/>
      <c r="N10" s="223"/>
      <c r="O10" s="223"/>
      <c r="P10" s="223"/>
      <c r="Q10" s="223"/>
      <c r="R10" s="223"/>
      <c r="S10" s="223"/>
    </row>
    <row r="11" spans="1:19" s="24" customFormat="1" ht="15">
      <c r="A11" s="3"/>
      <c r="B11" s="1023" t="s">
        <v>1210</v>
      </c>
      <c r="C11" s="222"/>
      <c r="D11" s="222"/>
      <c r="E11" s="224"/>
      <c r="F11" s="224"/>
      <c r="G11" s="224"/>
      <c r="H11" s="224"/>
      <c r="I11" s="224"/>
      <c r="J11" s="224"/>
      <c r="K11" s="224"/>
      <c r="L11" s="224"/>
      <c r="M11" s="224"/>
      <c r="N11" s="224"/>
      <c r="O11" s="224"/>
      <c r="P11" s="224"/>
      <c r="Q11" s="224"/>
      <c r="R11" s="224"/>
      <c r="S11" s="224"/>
    </row>
    <row r="12" spans="1:19" s="24" customFormat="1" ht="15">
      <c r="A12" s="3"/>
      <c r="B12" s="225"/>
      <c r="C12" s="223"/>
      <c r="D12" s="223"/>
      <c r="E12" s="223"/>
      <c r="F12" s="223"/>
      <c r="G12" s="223"/>
      <c r="H12" s="223"/>
      <c r="I12" s="223"/>
      <c r="J12" s="223"/>
      <c r="K12" s="223"/>
      <c r="L12" s="223"/>
      <c r="M12" s="223"/>
      <c r="N12" s="223"/>
      <c r="O12" s="223"/>
      <c r="P12" s="223"/>
      <c r="Q12" s="223"/>
      <c r="R12" s="223"/>
      <c r="S12" s="223"/>
    </row>
    <row r="13" spans="1:19" s="24" customFormat="1" ht="15">
      <c r="A13" s="3"/>
      <c r="B13" s="795" t="s">
        <v>730</v>
      </c>
      <c r="C13" s="796"/>
      <c r="D13" s="796"/>
      <c r="E13" s="796"/>
      <c r="F13" s="796"/>
      <c r="G13" s="796"/>
      <c r="H13" s="797"/>
      <c r="I13" s="224"/>
      <c r="J13" s="228"/>
      <c r="K13" s="224"/>
      <c r="L13" s="224"/>
      <c r="M13" s="224"/>
      <c r="N13" s="224"/>
      <c r="O13" s="224"/>
      <c r="P13" s="224"/>
      <c r="Q13" s="224"/>
      <c r="R13" s="224"/>
      <c r="S13" s="224"/>
    </row>
    <row r="14" spans="1:19" s="24" customFormat="1" ht="15">
      <c r="A14" s="3"/>
      <c r="B14" s="225"/>
      <c r="C14" s="225"/>
      <c r="D14" s="225"/>
      <c r="E14" s="225"/>
      <c r="F14" s="225"/>
      <c r="G14" s="225"/>
      <c r="H14" s="225"/>
      <c r="I14" s="225"/>
      <c r="J14" s="225"/>
      <c r="K14" s="225"/>
      <c r="L14" s="225"/>
      <c r="M14" s="225"/>
      <c r="N14" s="225"/>
      <c r="O14" s="225"/>
      <c r="P14" s="225"/>
      <c r="Q14" s="225"/>
      <c r="R14" s="225"/>
      <c r="S14" s="225"/>
    </row>
    <row r="15" spans="1:19" s="24" customFormat="1" ht="15">
      <c r="A15" s="3"/>
      <c r="B15" s="521" t="s">
        <v>734</v>
      </c>
      <c r="C15" s="222"/>
      <c r="D15" s="222"/>
      <c r="E15" s="222"/>
      <c r="F15" s="222"/>
      <c r="G15" s="222"/>
      <c r="H15" s="224"/>
      <c r="I15" s="224"/>
      <c r="J15" s="228"/>
      <c r="K15" s="224"/>
      <c r="L15" s="224"/>
      <c r="M15" s="224"/>
      <c r="N15" s="224"/>
      <c r="O15" s="224"/>
      <c r="P15" s="224"/>
      <c r="Q15" s="224"/>
      <c r="R15" s="224"/>
      <c r="S15" s="224"/>
    </row>
    <row r="16" spans="1:19" s="24" customFormat="1" ht="15">
      <c r="A16" s="3"/>
      <c r="B16" s="225"/>
      <c r="C16" s="225"/>
      <c r="D16" s="225"/>
      <c r="E16" s="225"/>
      <c r="F16" s="225"/>
      <c r="G16" s="225"/>
      <c r="H16" s="225"/>
      <c r="I16" s="225"/>
      <c r="J16" s="225"/>
      <c r="K16" s="225"/>
      <c r="L16" s="225"/>
      <c r="M16" s="225"/>
      <c r="N16" s="225"/>
      <c r="O16" s="225"/>
      <c r="P16" s="225"/>
      <c r="Q16" s="225"/>
      <c r="R16" s="225"/>
      <c r="S16" s="225"/>
    </row>
    <row r="17" spans="1:19" s="24" customFormat="1" ht="15">
      <c r="A17" s="3"/>
      <c r="B17" s="795" t="s">
        <v>947</v>
      </c>
      <c r="C17" s="796"/>
      <c r="D17" s="796"/>
      <c r="E17" s="796"/>
      <c r="F17" s="796"/>
      <c r="G17" s="796"/>
      <c r="H17" s="797"/>
      <c r="I17" s="224"/>
      <c r="J17" s="228"/>
      <c r="K17" s="224"/>
      <c r="L17" s="224"/>
      <c r="M17" s="224"/>
      <c r="N17" s="224"/>
      <c r="O17" s="224"/>
      <c r="P17" s="224"/>
      <c r="Q17" s="224"/>
      <c r="R17" s="224"/>
      <c r="S17" s="224"/>
    </row>
    <row r="18" spans="1:19" s="24" customFormat="1" ht="15">
      <c r="A18" s="3"/>
      <c r="B18" s="225"/>
      <c r="C18" s="225"/>
      <c r="D18" s="225"/>
      <c r="E18" s="225"/>
      <c r="F18" s="225"/>
      <c r="G18" s="225"/>
      <c r="H18" s="225"/>
      <c r="I18" s="225"/>
      <c r="J18" s="225"/>
      <c r="K18" s="225"/>
      <c r="L18" s="225"/>
      <c r="M18" s="225"/>
      <c r="N18" s="225"/>
      <c r="O18" s="225"/>
      <c r="P18" s="225"/>
      <c r="Q18" s="225"/>
      <c r="R18" s="225"/>
      <c r="S18" s="225"/>
    </row>
    <row r="19" spans="1:19" s="24" customFormat="1" ht="15">
      <c r="A19" s="3"/>
      <c r="B19" s="795" t="s">
        <v>1169</v>
      </c>
      <c r="C19" s="796"/>
      <c r="D19" s="796"/>
      <c r="E19" s="796"/>
      <c r="F19" s="796"/>
      <c r="G19" s="796"/>
      <c r="H19" s="797"/>
      <c r="I19" s="224"/>
      <c r="J19" s="228"/>
      <c r="K19" s="224"/>
      <c r="L19" s="224"/>
      <c r="M19" s="224"/>
      <c r="N19" s="224"/>
      <c r="O19" s="224"/>
      <c r="P19" s="224"/>
      <c r="Q19" s="224"/>
      <c r="R19" s="224"/>
      <c r="S19" s="224"/>
    </row>
    <row r="20" spans="1:19" s="24" customFormat="1" ht="15">
      <c r="A20" s="3"/>
      <c r="B20" s="225"/>
      <c r="C20" s="225"/>
      <c r="D20" s="225"/>
      <c r="E20" s="225"/>
      <c r="F20" s="225"/>
      <c r="G20" s="225"/>
      <c r="H20" s="225"/>
      <c r="I20" s="225"/>
      <c r="J20" s="225"/>
      <c r="K20" s="225"/>
      <c r="L20" s="225"/>
      <c r="M20" s="225"/>
      <c r="N20" s="225"/>
      <c r="O20" s="225"/>
      <c r="P20" s="225"/>
      <c r="Q20" s="225"/>
      <c r="R20" s="225"/>
      <c r="S20" s="225"/>
    </row>
    <row r="21" spans="1:19" s="24" customFormat="1" ht="15">
      <c r="A21" s="3"/>
      <c r="B21" s="795" t="s">
        <v>731</v>
      </c>
      <c r="C21" s="796"/>
      <c r="D21" s="796"/>
      <c r="E21" s="796"/>
      <c r="F21" s="796"/>
      <c r="G21" s="796"/>
      <c r="H21" s="224"/>
      <c r="I21" s="224"/>
      <c r="J21" s="228"/>
      <c r="K21" s="224"/>
      <c r="L21" s="224"/>
      <c r="M21" s="224"/>
      <c r="N21" s="228"/>
      <c r="O21" s="224"/>
      <c r="P21" s="224"/>
      <c r="Q21" s="224"/>
      <c r="R21" s="224"/>
      <c r="S21" s="224"/>
    </row>
    <row r="22" spans="1:19" s="24" customFormat="1" ht="15">
      <c r="A22" s="3"/>
      <c r="B22" s="225"/>
      <c r="C22" s="225"/>
      <c r="D22" s="225"/>
      <c r="E22" s="225"/>
      <c r="F22" s="225"/>
      <c r="G22" s="225"/>
      <c r="H22" s="225"/>
      <c r="I22" s="225"/>
      <c r="J22" s="225"/>
      <c r="K22" s="225"/>
      <c r="L22" s="225"/>
      <c r="M22" s="225"/>
      <c r="N22" s="225"/>
      <c r="O22" s="225"/>
      <c r="P22" s="225"/>
      <c r="Q22" s="225"/>
      <c r="R22" s="225"/>
      <c r="S22" s="225"/>
    </row>
    <row r="23" spans="1:19" s="24" customFormat="1" ht="15">
      <c r="A23" s="3"/>
      <c r="B23" s="521" t="s">
        <v>735</v>
      </c>
      <c r="C23" s="222"/>
      <c r="D23" s="222"/>
      <c r="E23" s="222"/>
      <c r="F23" s="222"/>
      <c r="G23" s="222"/>
      <c r="H23" s="224"/>
      <c r="I23" s="224"/>
      <c r="J23" s="228"/>
      <c r="K23" s="224"/>
      <c r="L23" s="224"/>
      <c r="M23" s="224"/>
      <c r="N23" s="228"/>
      <c r="O23" s="224"/>
      <c r="P23" s="224"/>
      <c r="Q23" s="224"/>
      <c r="R23" s="224"/>
      <c r="S23" s="224"/>
    </row>
    <row r="24" spans="1:19" s="24" customFormat="1" ht="15">
      <c r="A24" s="3"/>
      <c r="B24" s="225"/>
      <c r="C24" s="223"/>
      <c r="D24" s="223"/>
      <c r="E24" s="223"/>
      <c r="F24" s="223"/>
      <c r="G24" s="223"/>
      <c r="H24" s="223"/>
      <c r="I24" s="223"/>
      <c r="J24" s="225"/>
      <c r="K24" s="223"/>
      <c r="L24" s="223"/>
      <c r="M24" s="223"/>
      <c r="N24" s="223"/>
      <c r="O24" s="223"/>
      <c r="P24" s="223"/>
      <c r="Q24" s="223"/>
      <c r="R24" s="225"/>
      <c r="S24" s="223"/>
    </row>
    <row r="25" spans="1:19" s="24" customFormat="1" ht="15">
      <c r="A25" s="3"/>
      <c r="B25" s="521" t="s">
        <v>948</v>
      </c>
      <c r="C25" s="522"/>
      <c r="D25" s="522"/>
      <c r="E25" s="522"/>
      <c r="F25" s="522"/>
      <c r="G25" s="522"/>
      <c r="H25" s="522"/>
      <c r="I25" s="522"/>
      <c r="J25" s="521"/>
      <c r="K25" s="522"/>
      <c r="L25" s="522"/>
      <c r="M25" s="522"/>
      <c r="N25" s="521"/>
      <c r="O25" s="522"/>
      <c r="P25" s="522"/>
      <c r="Q25" s="522"/>
      <c r="R25" s="522"/>
      <c r="S25" s="522"/>
    </row>
    <row r="26" spans="1:19" s="24" customFormat="1" ht="15">
      <c r="A26" s="3"/>
      <c r="B26" s="225"/>
      <c r="C26" s="223"/>
      <c r="D26" s="223"/>
      <c r="E26" s="223"/>
      <c r="F26" s="223"/>
      <c r="G26" s="223"/>
      <c r="H26" s="223"/>
      <c r="I26" s="223"/>
      <c r="J26" s="225"/>
      <c r="K26" s="223"/>
      <c r="L26" s="223"/>
      <c r="M26" s="223"/>
      <c r="N26" s="223"/>
      <c r="O26" s="223"/>
      <c r="P26" s="223"/>
      <c r="Q26" s="223"/>
      <c r="R26" s="225"/>
      <c r="S26" s="223"/>
    </row>
    <row r="27" spans="1:19" s="24" customFormat="1" ht="15">
      <c r="A27" s="3"/>
      <c r="B27" s="521" t="s">
        <v>1170</v>
      </c>
      <c r="C27" s="522"/>
      <c r="D27" s="522"/>
      <c r="E27" s="522"/>
      <c r="F27" s="522"/>
      <c r="G27" s="522"/>
      <c r="H27" s="522"/>
      <c r="I27" s="522"/>
      <c r="J27" s="521"/>
      <c r="K27" s="522"/>
      <c r="L27" s="522"/>
      <c r="M27" s="522"/>
      <c r="N27" s="521"/>
      <c r="O27" s="522"/>
      <c r="P27" s="522"/>
      <c r="Q27" s="522"/>
      <c r="R27" s="522"/>
      <c r="S27" s="522"/>
    </row>
    <row r="28" spans="1:19" s="24" customFormat="1" ht="15">
      <c r="A28" s="3"/>
      <c r="B28" s="225"/>
      <c r="C28" s="223"/>
      <c r="D28" s="223"/>
      <c r="E28" s="223"/>
      <c r="F28" s="223"/>
      <c r="G28" s="223"/>
      <c r="H28" s="223"/>
      <c r="I28" s="223"/>
      <c r="J28" s="225"/>
      <c r="K28" s="223"/>
      <c r="L28" s="223"/>
      <c r="M28" s="223"/>
      <c r="N28" s="223"/>
      <c r="O28" s="223"/>
      <c r="P28" s="223"/>
      <c r="Q28" s="223"/>
      <c r="R28" s="225"/>
      <c r="S28" s="223"/>
    </row>
    <row r="29" spans="1:19" s="24" customFormat="1" ht="15">
      <c r="A29" s="3"/>
      <c r="B29" s="795" t="s">
        <v>732</v>
      </c>
      <c r="C29" s="796"/>
      <c r="D29" s="796"/>
      <c r="E29" s="796"/>
      <c r="F29" s="796"/>
      <c r="G29" s="796"/>
      <c r="H29" s="797"/>
      <c r="I29" s="224"/>
      <c r="J29" s="228"/>
      <c r="K29" s="224"/>
      <c r="L29" s="224"/>
      <c r="M29" s="224"/>
      <c r="N29" s="228"/>
      <c r="O29" s="224"/>
      <c r="P29" s="224"/>
      <c r="Q29" s="224"/>
      <c r="R29" s="224"/>
      <c r="S29" s="224"/>
    </row>
    <row r="30" spans="1:19" s="24" customFormat="1" ht="15">
      <c r="A30" s="3"/>
      <c r="B30" s="225"/>
      <c r="C30" s="225"/>
      <c r="D30" s="225"/>
      <c r="E30" s="225"/>
      <c r="F30" s="225"/>
      <c r="G30" s="225"/>
      <c r="H30" s="225"/>
      <c r="I30" s="225"/>
      <c r="J30" s="225"/>
      <c r="K30" s="225"/>
      <c r="L30" s="225"/>
      <c r="M30" s="225"/>
      <c r="N30" s="225"/>
      <c r="O30" s="225"/>
      <c r="P30" s="225"/>
      <c r="Q30" s="225"/>
      <c r="R30" s="225"/>
      <c r="S30" s="225"/>
    </row>
    <row r="31" spans="1:19" s="24" customFormat="1" ht="15">
      <c r="A31" s="3"/>
      <c r="B31" s="521" t="s">
        <v>736</v>
      </c>
      <c r="C31" s="522"/>
      <c r="D31" s="522"/>
      <c r="E31" s="522"/>
      <c r="F31" s="522"/>
      <c r="G31" s="522"/>
      <c r="H31" s="224"/>
      <c r="I31" s="224"/>
      <c r="J31" s="228"/>
      <c r="K31" s="224"/>
      <c r="L31" s="224"/>
      <c r="M31" s="224"/>
      <c r="N31" s="228"/>
      <c r="O31" s="224"/>
      <c r="P31" s="224"/>
      <c r="Q31" s="224"/>
      <c r="R31" s="224"/>
      <c r="S31" s="224"/>
    </row>
    <row r="32" spans="1:19" s="24" customFormat="1" ht="15">
      <c r="A32" s="3"/>
      <c r="B32" s="225"/>
      <c r="C32" s="223"/>
      <c r="D32" s="223"/>
      <c r="E32" s="223"/>
      <c r="F32" s="223"/>
      <c r="G32" s="223"/>
      <c r="H32" s="223"/>
      <c r="I32" s="223"/>
      <c r="J32" s="225"/>
      <c r="K32" s="223"/>
      <c r="L32" s="223"/>
      <c r="M32" s="223"/>
      <c r="N32" s="223"/>
      <c r="O32" s="223"/>
      <c r="P32" s="223"/>
      <c r="Q32" s="223"/>
      <c r="R32" s="225"/>
      <c r="S32" s="223"/>
    </row>
    <row r="33" spans="1:19" s="24" customFormat="1" ht="15">
      <c r="A33" s="3"/>
      <c r="B33" s="521" t="s">
        <v>949</v>
      </c>
      <c r="C33" s="522"/>
      <c r="D33" s="522"/>
      <c r="E33" s="522"/>
      <c r="F33" s="522"/>
      <c r="G33" s="522"/>
      <c r="H33" s="224"/>
      <c r="I33" s="224"/>
      <c r="J33" s="228"/>
      <c r="K33" s="224"/>
      <c r="L33" s="224"/>
      <c r="M33" s="224"/>
      <c r="N33" s="228"/>
      <c r="O33" s="224"/>
      <c r="P33" s="224"/>
      <c r="Q33" s="224"/>
      <c r="R33" s="224"/>
      <c r="S33" s="224"/>
    </row>
    <row r="34" spans="1:19" s="24" customFormat="1" ht="15">
      <c r="A34" s="3"/>
      <c r="B34" s="225"/>
      <c r="C34" s="223"/>
      <c r="D34" s="223"/>
      <c r="E34" s="223"/>
      <c r="F34" s="223"/>
      <c r="G34" s="223"/>
      <c r="H34" s="223"/>
      <c r="I34" s="223"/>
      <c r="J34" s="225"/>
      <c r="K34" s="223"/>
      <c r="L34" s="223"/>
      <c r="M34" s="223"/>
      <c r="N34" s="223"/>
      <c r="O34" s="223"/>
      <c r="P34" s="223"/>
      <c r="Q34" s="223"/>
      <c r="R34" s="225"/>
      <c r="S34" s="223"/>
    </row>
    <row r="35" spans="1:19" s="24" customFormat="1" ht="15">
      <c r="A35" s="3"/>
      <c r="B35" s="521" t="s">
        <v>1171</v>
      </c>
      <c r="C35" s="522"/>
      <c r="D35" s="522"/>
      <c r="E35" s="522"/>
      <c r="F35" s="522"/>
      <c r="G35" s="522"/>
      <c r="H35" s="224"/>
      <c r="I35" s="224"/>
      <c r="J35" s="228"/>
      <c r="K35" s="224"/>
      <c r="L35" s="224"/>
      <c r="M35" s="224"/>
      <c r="N35" s="228"/>
      <c r="O35" s="224"/>
      <c r="P35" s="224"/>
      <c r="Q35" s="224"/>
      <c r="R35" s="224"/>
      <c r="S35" s="224"/>
    </row>
    <row r="36" spans="1:19" s="24" customFormat="1" ht="15">
      <c r="A36" s="3"/>
      <c r="B36" s="225"/>
      <c r="C36" s="223"/>
      <c r="D36" s="223"/>
      <c r="E36" s="223"/>
      <c r="F36" s="223"/>
      <c r="G36" s="223"/>
      <c r="H36" s="223"/>
      <c r="I36" s="223"/>
      <c r="J36" s="225"/>
      <c r="K36" s="223"/>
      <c r="L36" s="223"/>
      <c r="M36" s="223"/>
      <c r="N36" s="223"/>
      <c r="O36" s="223"/>
      <c r="P36" s="223"/>
      <c r="Q36" s="223"/>
      <c r="R36" s="225"/>
      <c r="S36" s="223"/>
    </row>
    <row r="37" spans="1:19" s="24" customFormat="1" ht="15">
      <c r="A37" s="3"/>
      <c r="B37" s="795" t="s">
        <v>733</v>
      </c>
      <c r="C37" s="796"/>
      <c r="D37" s="796"/>
      <c r="E37" s="796"/>
      <c r="F37" s="796"/>
      <c r="G37" s="796"/>
      <c r="H37" s="797"/>
      <c r="I37" s="224"/>
      <c r="J37" s="228"/>
      <c r="K37" s="224"/>
      <c r="L37" s="224"/>
      <c r="M37" s="224"/>
      <c r="N37" s="228"/>
      <c r="O37" s="224"/>
      <c r="P37" s="224"/>
      <c r="Q37" s="224"/>
      <c r="R37" s="224"/>
      <c r="S37" s="224"/>
    </row>
    <row r="38" spans="1:19" s="24" customFormat="1" ht="15">
      <c r="A38" s="3"/>
      <c r="B38" s="225"/>
      <c r="C38" s="225"/>
      <c r="D38" s="225"/>
      <c r="E38" s="225"/>
      <c r="F38" s="225"/>
      <c r="G38" s="225"/>
      <c r="H38" s="225"/>
      <c r="I38" s="225"/>
      <c r="J38" s="225"/>
      <c r="K38" s="225"/>
      <c r="L38" s="225"/>
      <c r="M38" s="225"/>
      <c r="N38" s="225"/>
      <c r="O38" s="225"/>
      <c r="P38" s="225"/>
      <c r="Q38" s="225"/>
      <c r="R38" s="225"/>
      <c r="S38" s="225"/>
    </row>
    <row r="39" spans="1:19" s="24" customFormat="1" ht="15">
      <c r="A39" s="3"/>
      <c r="B39" s="521" t="s">
        <v>737</v>
      </c>
      <c r="C39" s="222"/>
      <c r="D39" s="222"/>
      <c r="E39" s="222"/>
      <c r="F39" s="222"/>
      <c r="G39" s="222"/>
      <c r="H39" s="224"/>
      <c r="I39" s="224"/>
      <c r="J39" s="228"/>
      <c r="K39" s="224"/>
      <c r="L39" s="224"/>
      <c r="M39" s="224"/>
      <c r="N39" s="228"/>
      <c r="O39" s="224"/>
      <c r="P39" s="224"/>
      <c r="Q39" s="224"/>
      <c r="R39" s="224"/>
      <c r="S39" s="224"/>
    </row>
    <row r="40" spans="1:19" s="24" customFormat="1" ht="15">
      <c r="A40" s="3"/>
      <c r="B40" s="225"/>
      <c r="C40" s="223"/>
      <c r="D40" s="223"/>
      <c r="E40" s="223"/>
      <c r="F40" s="223"/>
      <c r="G40" s="223"/>
      <c r="H40" s="223"/>
      <c r="I40" s="223"/>
      <c r="J40" s="225"/>
      <c r="K40" s="223"/>
      <c r="L40" s="223"/>
      <c r="M40" s="223"/>
      <c r="N40" s="223"/>
      <c r="O40" s="223"/>
      <c r="P40" s="223"/>
      <c r="Q40" s="223"/>
      <c r="R40" s="225"/>
      <c r="S40" s="223"/>
    </row>
    <row r="41" spans="1:19" s="24" customFormat="1" ht="15">
      <c r="A41" s="3"/>
      <c r="B41" s="521" t="s">
        <v>950</v>
      </c>
      <c r="C41" s="222"/>
      <c r="D41" s="222"/>
      <c r="E41" s="222"/>
      <c r="F41" s="222"/>
      <c r="G41" s="222"/>
      <c r="H41" s="224"/>
      <c r="I41" s="224"/>
      <c r="J41" s="228"/>
      <c r="K41" s="224"/>
      <c r="L41" s="224"/>
      <c r="M41" s="224"/>
      <c r="N41" s="228"/>
      <c r="O41" s="224"/>
      <c r="P41" s="224"/>
      <c r="Q41" s="224"/>
      <c r="R41" s="224"/>
      <c r="S41" s="224"/>
    </row>
    <row r="42" spans="1:19" s="24" customFormat="1" ht="15">
      <c r="A42" s="3"/>
      <c r="B42" s="225"/>
      <c r="C42" s="223"/>
      <c r="D42" s="223"/>
      <c r="E42" s="223"/>
      <c r="F42" s="223"/>
      <c r="G42" s="223"/>
      <c r="H42" s="223"/>
      <c r="I42" s="223"/>
      <c r="J42" s="225"/>
      <c r="K42" s="223"/>
      <c r="L42" s="223"/>
      <c r="M42" s="223"/>
      <c r="N42" s="223"/>
      <c r="O42" s="223"/>
      <c r="P42" s="223"/>
      <c r="Q42" s="223"/>
      <c r="R42" s="225"/>
      <c r="S42" s="223"/>
    </row>
    <row r="43" spans="1:19" s="24" customFormat="1" ht="15">
      <c r="A43" s="3"/>
      <c r="B43" s="521" t="s">
        <v>1172</v>
      </c>
      <c r="C43" s="222"/>
      <c r="D43" s="222"/>
      <c r="E43" s="222"/>
      <c r="F43" s="222"/>
      <c r="G43" s="222"/>
      <c r="H43" s="224"/>
      <c r="I43" s="224"/>
      <c r="J43" s="228"/>
      <c r="K43" s="224"/>
      <c r="L43" s="224"/>
      <c r="M43" s="224"/>
      <c r="N43" s="228"/>
      <c r="O43" s="224"/>
      <c r="P43" s="224"/>
      <c r="Q43" s="224"/>
      <c r="R43" s="224"/>
      <c r="S43" s="224"/>
    </row>
    <row r="44" spans="1:19" s="24" customFormat="1" ht="15">
      <c r="A44" s="3"/>
      <c r="B44" s="225"/>
      <c r="C44" s="223"/>
      <c r="D44" s="223"/>
      <c r="E44" s="223"/>
      <c r="F44" s="223"/>
      <c r="G44" s="223"/>
      <c r="H44" s="223"/>
      <c r="I44" s="223"/>
      <c r="J44" s="225"/>
      <c r="K44" s="223"/>
      <c r="L44" s="223"/>
      <c r="M44" s="223"/>
      <c r="N44" s="223"/>
      <c r="O44" s="223"/>
      <c r="P44" s="223"/>
      <c r="Q44" s="223"/>
      <c r="R44" s="225"/>
      <c r="S44" s="223"/>
    </row>
    <row r="45" spans="1:19" s="24" customFormat="1" ht="15">
      <c r="A45" s="3"/>
      <c r="B45" s="521" t="s">
        <v>799</v>
      </c>
      <c r="C45" s="521"/>
      <c r="D45" s="521"/>
      <c r="E45" s="521"/>
      <c r="F45" s="521"/>
      <c r="G45" s="521"/>
      <c r="H45" s="521"/>
      <c r="I45" s="521"/>
      <c r="J45" s="521"/>
      <c r="K45" s="521"/>
      <c r="L45" s="521"/>
      <c r="M45" s="521"/>
      <c r="N45" s="521"/>
      <c r="O45" s="521"/>
      <c r="P45" s="521"/>
      <c r="Q45" s="521"/>
      <c r="R45" s="521"/>
      <c r="S45" s="521"/>
    </row>
    <row r="46" spans="1:19" s="24" customFormat="1" ht="15">
      <c r="A46" s="3"/>
      <c r="B46" s="225"/>
      <c r="C46" s="223"/>
      <c r="D46" s="223"/>
      <c r="E46" s="223"/>
      <c r="F46" s="223"/>
      <c r="G46" s="223"/>
      <c r="H46" s="223"/>
      <c r="I46" s="223"/>
      <c r="J46" s="225"/>
      <c r="K46" s="223"/>
      <c r="L46" s="223"/>
      <c r="M46" s="223"/>
      <c r="N46" s="223"/>
      <c r="O46" s="223"/>
      <c r="P46" s="223"/>
      <c r="Q46" s="223"/>
      <c r="R46" s="225"/>
      <c r="S46" s="223"/>
    </row>
    <row r="47" spans="1:19" s="24" customFormat="1" ht="15">
      <c r="A47" s="3"/>
      <c r="B47" s="221" t="s">
        <v>632</v>
      </c>
      <c r="C47" s="222"/>
      <c r="D47" s="222"/>
      <c r="E47" s="222"/>
      <c r="F47" s="222"/>
      <c r="G47" s="224"/>
      <c r="H47" s="224"/>
      <c r="I47" s="224"/>
      <c r="J47" s="228"/>
      <c r="K47" s="224"/>
      <c r="L47" s="224"/>
      <c r="M47" s="224"/>
      <c r="N47" s="228"/>
      <c r="O47" s="224"/>
      <c r="P47" s="224"/>
      <c r="Q47" s="224"/>
      <c r="R47" s="224"/>
      <c r="S47" s="224"/>
    </row>
    <row r="48" spans="1:19" s="24" customFormat="1" ht="15">
      <c r="A48" s="3"/>
      <c r="B48" s="225"/>
      <c r="C48" s="223"/>
      <c r="D48" s="223"/>
      <c r="E48" s="223"/>
      <c r="F48" s="223"/>
      <c r="G48" s="223"/>
      <c r="H48" s="223"/>
      <c r="I48" s="223"/>
      <c r="J48" s="225"/>
      <c r="K48" s="223"/>
      <c r="L48" s="223"/>
      <c r="M48" s="223"/>
      <c r="N48" s="223"/>
      <c r="O48" s="223"/>
      <c r="P48" s="223"/>
      <c r="Q48" s="223"/>
      <c r="R48" s="225"/>
      <c r="S48" s="223"/>
    </row>
    <row r="49" spans="1:19" s="24" customFormat="1" ht="15">
      <c r="A49" s="3"/>
      <c r="B49" s="221" t="s">
        <v>633</v>
      </c>
      <c r="C49" s="222"/>
      <c r="D49" s="222"/>
      <c r="E49" s="222"/>
      <c r="F49" s="222"/>
      <c r="G49" s="224"/>
      <c r="H49" s="224"/>
      <c r="I49" s="224"/>
      <c r="J49" s="228"/>
      <c r="K49" s="224"/>
      <c r="L49" s="224"/>
      <c r="M49" s="224"/>
      <c r="N49" s="228"/>
      <c r="O49" s="224"/>
      <c r="P49" s="224"/>
      <c r="Q49" s="224"/>
      <c r="R49" s="224"/>
      <c r="S49" s="224"/>
    </row>
    <row r="50" spans="1:19" s="24" customFormat="1" ht="15">
      <c r="A50" s="3"/>
      <c r="B50" s="225"/>
      <c r="C50" s="223"/>
      <c r="D50" s="223"/>
      <c r="E50" s="223"/>
      <c r="F50" s="223"/>
      <c r="G50" s="223"/>
      <c r="H50" s="223"/>
      <c r="I50" s="223"/>
      <c r="J50" s="225"/>
      <c r="K50" s="223"/>
      <c r="L50" s="223"/>
      <c r="M50" s="223"/>
      <c r="N50" s="223"/>
      <c r="O50" s="223"/>
      <c r="P50" s="223"/>
      <c r="Q50" s="223"/>
      <c r="R50" s="225"/>
      <c r="S50" s="223"/>
    </row>
    <row r="51" spans="1:19" s="24" customFormat="1" ht="15">
      <c r="A51" s="3"/>
      <c r="B51" s="521" t="s">
        <v>951</v>
      </c>
      <c r="C51" s="522"/>
      <c r="D51" s="522"/>
      <c r="E51" s="522"/>
      <c r="F51" s="224"/>
      <c r="G51" s="224"/>
      <c r="H51" s="224"/>
      <c r="I51" s="224"/>
      <c r="J51" s="228"/>
      <c r="K51" s="224"/>
      <c r="L51" s="224"/>
      <c r="M51" s="224"/>
      <c r="N51" s="228"/>
      <c r="O51" s="224"/>
      <c r="P51" s="224"/>
      <c r="Q51" s="224"/>
      <c r="R51" s="224"/>
      <c r="S51" s="224"/>
    </row>
    <row r="52" spans="1:19" s="24" customFormat="1" ht="15">
      <c r="A52" s="3"/>
      <c r="B52" s="225"/>
      <c r="C52" s="223"/>
      <c r="D52" s="223"/>
      <c r="E52" s="223"/>
      <c r="F52" s="223"/>
      <c r="G52" s="223"/>
      <c r="H52" s="223"/>
      <c r="I52" s="223"/>
      <c r="J52" s="225"/>
      <c r="K52" s="223"/>
      <c r="L52" s="223"/>
      <c r="M52" s="223"/>
      <c r="N52" s="223"/>
      <c r="O52" s="223"/>
      <c r="P52" s="223"/>
      <c r="Q52" s="223"/>
      <c r="R52" s="225"/>
      <c r="S52" s="223"/>
    </row>
    <row r="53" spans="1:19" s="24" customFormat="1" ht="15">
      <c r="A53" s="3"/>
      <c r="B53" s="521" t="s">
        <v>1173</v>
      </c>
      <c r="C53" s="522"/>
      <c r="D53" s="522"/>
      <c r="E53" s="224"/>
      <c r="F53" s="224"/>
      <c r="G53" s="224"/>
      <c r="H53" s="224"/>
      <c r="I53" s="224"/>
      <c r="J53" s="228"/>
      <c r="K53" s="224"/>
      <c r="L53" s="224"/>
      <c r="M53" s="224"/>
      <c r="N53" s="228"/>
      <c r="O53" s="224"/>
      <c r="P53" s="224"/>
      <c r="Q53" s="224"/>
      <c r="R53" s="224"/>
      <c r="S53" s="224"/>
    </row>
    <row r="54" spans="1:19" s="24" customFormat="1" ht="15">
      <c r="A54" s="3"/>
      <c r="B54" s="225"/>
      <c r="C54" s="223"/>
      <c r="D54" s="223"/>
      <c r="E54" s="223"/>
      <c r="F54" s="223"/>
      <c r="G54" s="223"/>
      <c r="H54" s="223"/>
      <c r="I54" s="223"/>
      <c r="J54" s="225"/>
      <c r="K54" s="223"/>
      <c r="L54" s="223"/>
      <c r="M54" s="223"/>
      <c r="N54" s="223"/>
      <c r="O54" s="223"/>
      <c r="P54" s="223"/>
      <c r="Q54" s="223"/>
      <c r="R54" s="225"/>
      <c r="S54" s="223"/>
    </row>
    <row r="55" spans="1:19" s="24" customFormat="1" ht="15">
      <c r="A55" s="3"/>
      <c r="B55" s="521" t="s">
        <v>1174</v>
      </c>
      <c r="C55" s="522"/>
      <c r="D55" s="522"/>
      <c r="E55" s="224"/>
      <c r="F55" s="224"/>
      <c r="G55" s="224"/>
      <c r="H55" s="224"/>
      <c r="I55" s="224"/>
      <c r="J55" s="228"/>
      <c r="K55" s="224"/>
      <c r="L55" s="224"/>
      <c r="M55" s="224"/>
      <c r="N55" s="228"/>
      <c r="O55" s="224"/>
      <c r="P55" s="224"/>
      <c r="Q55" s="224"/>
      <c r="R55" s="224"/>
      <c r="S55" s="224"/>
    </row>
    <row r="56" spans="1:19" s="24" customFormat="1" ht="15">
      <c r="A56" s="3"/>
      <c r="B56" s="225"/>
      <c r="C56" s="223"/>
      <c r="D56" s="223"/>
      <c r="E56" s="223"/>
      <c r="F56" s="223"/>
      <c r="G56" s="223"/>
      <c r="H56" s="223"/>
      <c r="I56" s="223"/>
      <c r="J56" s="225"/>
      <c r="K56" s="223"/>
      <c r="L56" s="223"/>
      <c r="M56" s="223"/>
      <c r="N56" s="223"/>
      <c r="O56" s="223"/>
      <c r="P56" s="223"/>
      <c r="Q56" s="223"/>
      <c r="R56" s="225"/>
      <c r="S56" s="223"/>
    </row>
    <row r="57" spans="1:19" s="24" customFormat="1" ht="15">
      <c r="A57" s="3"/>
      <c r="B57" s="521" t="s">
        <v>1091</v>
      </c>
      <c r="C57" s="222"/>
      <c r="D57" s="222"/>
      <c r="E57" s="224"/>
      <c r="F57" s="224"/>
      <c r="G57" s="224"/>
      <c r="H57" s="224"/>
      <c r="I57" s="224"/>
      <c r="J57" s="228"/>
      <c r="K57" s="224"/>
      <c r="L57" s="224"/>
      <c r="M57" s="224"/>
      <c r="N57" s="228"/>
      <c r="O57" s="224"/>
      <c r="P57" s="224"/>
      <c r="Q57" s="224"/>
      <c r="R57" s="224"/>
      <c r="S57" s="224"/>
    </row>
    <row r="58" spans="1:19" s="24" customFormat="1" ht="15">
      <c r="A58" s="3"/>
      <c r="B58" s="225"/>
      <c r="C58" s="223"/>
      <c r="D58" s="223"/>
      <c r="E58" s="223"/>
      <c r="F58" s="223"/>
      <c r="G58" s="223"/>
      <c r="H58" s="223"/>
      <c r="I58" s="223"/>
      <c r="J58" s="225"/>
      <c r="K58" s="223"/>
      <c r="L58" s="223"/>
      <c r="M58" s="223"/>
      <c r="N58" s="223"/>
      <c r="O58" s="223"/>
      <c r="P58" s="223"/>
      <c r="Q58" s="223"/>
      <c r="R58" s="225"/>
      <c r="S58" s="223"/>
    </row>
    <row r="59" spans="1:19" s="24" customFormat="1" ht="15">
      <c r="A59" s="3"/>
      <c r="B59" s="521" t="s">
        <v>952</v>
      </c>
      <c r="C59" s="522"/>
      <c r="D59" s="522"/>
      <c r="E59" s="522"/>
      <c r="F59" s="522"/>
      <c r="G59" s="522"/>
      <c r="H59" s="522"/>
      <c r="I59" s="522"/>
      <c r="J59" s="228"/>
      <c r="K59" s="224"/>
      <c r="L59" s="224"/>
      <c r="M59" s="224"/>
      <c r="N59" s="228"/>
      <c r="O59" s="224"/>
      <c r="P59" s="224"/>
      <c r="Q59" s="224"/>
      <c r="R59" s="224"/>
      <c r="S59" s="224"/>
    </row>
    <row r="60" spans="1:19" s="24" customFormat="1" ht="15">
      <c r="A60" s="3"/>
      <c r="B60" s="225"/>
      <c r="C60" s="223"/>
      <c r="D60" s="223"/>
      <c r="E60" s="223"/>
      <c r="F60" s="223"/>
      <c r="G60" s="223"/>
      <c r="H60" s="223"/>
      <c r="I60" s="223"/>
      <c r="J60" s="225"/>
      <c r="K60" s="223"/>
      <c r="L60" s="223"/>
      <c r="M60" s="223"/>
      <c r="N60" s="223"/>
      <c r="O60" s="223"/>
      <c r="P60" s="223"/>
      <c r="Q60" s="223"/>
      <c r="R60" s="225"/>
      <c r="S60" s="223"/>
    </row>
    <row r="61" spans="1:19" s="24" customFormat="1" ht="15">
      <c r="A61" s="3"/>
      <c r="B61" s="1023" t="s">
        <v>1175</v>
      </c>
      <c r="C61" s="522"/>
      <c r="D61" s="522"/>
      <c r="E61" s="522"/>
      <c r="F61" s="522"/>
      <c r="G61" s="522"/>
      <c r="H61" s="522"/>
      <c r="I61" s="224"/>
      <c r="J61" s="228"/>
      <c r="K61" s="224"/>
      <c r="L61" s="224"/>
      <c r="M61" s="224"/>
      <c r="N61" s="228"/>
      <c r="O61" s="224"/>
      <c r="P61" s="224"/>
      <c r="Q61" s="224"/>
      <c r="R61" s="224"/>
      <c r="S61" s="224"/>
    </row>
    <row r="62" spans="1:19" s="24" customFormat="1" ht="15">
      <c r="A62" s="3"/>
      <c r="B62" s="225"/>
      <c r="C62" s="223"/>
      <c r="D62" s="223"/>
      <c r="E62" s="223"/>
      <c r="F62" s="223"/>
      <c r="G62" s="223"/>
      <c r="H62" s="223"/>
      <c r="I62" s="223"/>
      <c r="J62" s="225"/>
      <c r="K62" s="223"/>
      <c r="L62" s="223"/>
      <c r="M62" s="223"/>
      <c r="N62" s="223"/>
      <c r="O62" s="223"/>
      <c r="P62" s="223"/>
      <c r="Q62" s="223"/>
      <c r="R62" s="225"/>
      <c r="S62" s="223"/>
    </row>
    <row r="63" spans="1:19" s="24" customFormat="1" ht="15">
      <c r="A63" s="3"/>
      <c r="B63" s="1023" t="s">
        <v>1176</v>
      </c>
      <c r="C63" s="522"/>
      <c r="D63" s="522"/>
      <c r="E63" s="522"/>
      <c r="F63" s="522"/>
      <c r="G63" s="522"/>
      <c r="H63" s="522"/>
      <c r="I63" s="224"/>
      <c r="J63" s="228"/>
      <c r="K63" s="224"/>
      <c r="L63" s="224"/>
      <c r="M63" s="224"/>
      <c r="N63" s="228"/>
      <c r="O63" s="224"/>
      <c r="P63" s="224"/>
      <c r="Q63" s="224"/>
      <c r="R63" s="224"/>
      <c r="S63" s="224"/>
    </row>
    <row r="64" spans="1:19" s="24" customFormat="1" ht="15">
      <c r="A64" s="3"/>
      <c r="B64" s="225"/>
      <c r="C64" s="223"/>
      <c r="D64" s="223"/>
      <c r="E64" s="223"/>
      <c r="F64" s="223"/>
      <c r="G64" s="223"/>
      <c r="H64" s="223"/>
      <c r="I64" s="223"/>
      <c r="J64" s="225"/>
      <c r="K64" s="223"/>
      <c r="L64" s="223"/>
      <c r="M64" s="223"/>
      <c r="N64" s="223"/>
      <c r="O64" s="223"/>
      <c r="P64" s="223"/>
      <c r="Q64" s="223"/>
      <c r="R64" s="225"/>
      <c r="S64" s="223"/>
    </row>
    <row r="65" spans="1:19" s="24" customFormat="1" ht="15">
      <c r="A65" s="3"/>
      <c r="B65" s="221" t="s">
        <v>621</v>
      </c>
      <c r="C65" s="222"/>
      <c r="D65" s="222"/>
      <c r="E65" s="222"/>
      <c r="F65" s="222"/>
      <c r="G65" s="224"/>
      <c r="H65" s="224"/>
      <c r="I65" s="224"/>
      <c r="J65" s="228"/>
      <c r="K65" s="224"/>
      <c r="L65" s="224"/>
      <c r="M65" s="224"/>
      <c r="N65" s="228"/>
      <c r="O65" s="224"/>
      <c r="P65" s="224"/>
      <c r="Q65" s="224"/>
      <c r="R65" s="224"/>
      <c r="S65" s="224"/>
    </row>
    <row r="66" spans="1:19" s="24" customFormat="1" ht="15">
      <c r="A66" s="3"/>
      <c r="B66" s="225"/>
      <c r="C66" s="223"/>
      <c r="D66" s="223"/>
      <c r="E66" s="223"/>
      <c r="F66" s="223"/>
      <c r="G66" s="223"/>
      <c r="H66" s="223"/>
      <c r="I66" s="223"/>
      <c r="J66" s="225"/>
      <c r="K66" s="223"/>
      <c r="L66" s="223"/>
      <c r="M66" s="223"/>
      <c r="N66" s="223"/>
      <c r="O66" s="223"/>
      <c r="P66" s="223"/>
      <c r="Q66" s="223"/>
      <c r="R66" s="225"/>
      <c r="S66" s="223"/>
    </row>
    <row r="67" spans="1:19" s="24" customFormat="1" ht="15">
      <c r="A67" s="3"/>
      <c r="B67" s="228"/>
      <c r="C67" s="224"/>
      <c r="D67" s="224"/>
      <c r="E67" s="224"/>
      <c r="F67" s="224"/>
      <c r="G67" s="224"/>
      <c r="H67" s="224"/>
      <c r="I67" s="224"/>
      <c r="J67" s="228"/>
      <c r="K67" s="224"/>
      <c r="L67" s="224"/>
      <c r="M67" s="224"/>
      <c r="N67" s="228"/>
      <c r="O67" s="224"/>
      <c r="P67" s="224"/>
      <c r="Q67" s="224"/>
      <c r="R67" s="224"/>
      <c r="S67" s="224"/>
    </row>
    <row r="68" spans="1:19" s="24" customFormat="1" ht="15">
      <c r="A68" s="3"/>
      <c r="B68" s="225"/>
      <c r="C68" s="223"/>
      <c r="D68" s="223"/>
      <c r="E68" s="223"/>
      <c r="F68" s="223"/>
      <c r="G68" s="223"/>
      <c r="H68" s="223"/>
      <c r="I68" s="223"/>
      <c r="J68" s="225"/>
      <c r="K68" s="223"/>
      <c r="L68" s="223"/>
      <c r="M68" s="223"/>
      <c r="N68" s="223"/>
      <c r="O68" s="223"/>
      <c r="P68" s="223"/>
      <c r="Q68" s="223"/>
      <c r="R68" s="225"/>
      <c r="S68" s="223"/>
    </row>
    <row r="69" spans="1:19" s="24" customFormat="1" ht="15">
      <c r="A69" s="3"/>
      <c r="B69" s="228"/>
      <c r="C69" s="224"/>
      <c r="D69" s="224"/>
      <c r="E69" s="224"/>
      <c r="F69" s="224"/>
      <c r="G69" s="224"/>
      <c r="H69" s="224"/>
      <c r="I69" s="224"/>
      <c r="J69" s="228"/>
      <c r="K69" s="224"/>
      <c r="L69" s="224"/>
      <c r="M69" s="224"/>
      <c r="N69" s="228"/>
      <c r="O69" s="224"/>
      <c r="P69" s="224"/>
      <c r="Q69" s="224"/>
      <c r="R69" s="224"/>
      <c r="S69" s="224"/>
    </row>
    <row r="70" spans="1:19" s="24" customFormat="1" ht="15">
      <c r="A70" s="3"/>
      <c r="B70" s="225"/>
      <c r="C70" s="223"/>
      <c r="D70" s="223"/>
      <c r="E70" s="223"/>
      <c r="F70" s="223"/>
      <c r="G70" s="223"/>
      <c r="H70" s="223"/>
      <c r="I70" s="223"/>
      <c r="J70" s="225"/>
      <c r="K70" s="223"/>
      <c r="L70" s="223"/>
      <c r="M70" s="223"/>
      <c r="N70" s="223"/>
      <c r="O70" s="223"/>
      <c r="P70" s="223"/>
      <c r="Q70" s="223"/>
      <c r="R70" s="225"/>
      <c r="S70" s="223"/>
    </row>
    <row r="71" spans="1:19" ht="15.75">
      <c r="A71" s="3"/>
      <c r="B71" s="6"/>
      <c r="C71" s="7"/>
      <c r="D71" s="7"/>
      <c r="E71" s="7"/>
      <c r="F71" s="7"/>
      <c r="G71" s="7"/>
      <c r="H71" s="7"/>
      <c r="I71" s="7"/>
      <c r="J71" s="6"/>
      <c r="K71" s="7"/>
      <c r="L71" s="7"/>
      <c r="M71" s="7"/>
      <c r="N71" s="6"/>
      <c r="O71" s="7"/>
      <c r="P71" s="7"/>
      <c r="Q71" s="7"/>
      <c r="R71" s="7"/>
      <c r="S71" s="7"/>
    </row>
    <row r="72" spans="1:19" ht="15.75">
      <c r="A72" s="3"/>
      <c r="B72" s="4"/>
      <c r="C72" s="5"/>
      <c r="D72" s="5"/>
      <c r="E72" s="5"/>
      <c r="F72" s="5"/>
      <c r="G72" s="5"/>
      <c r="H72" s="5"/>
      <c r="I72" s="5"/>
      <c r="J72" s="4"/>
      <c r="K72" s="5"/>
      <c r="L72" s="5"/>
      <c r="M72" s="5"/>
      <c r="N72" s="5"/>
      <c r="O72" s="5"/>
      <c r="P72" s="5"/>
      <c r="Q72" s="5"/>
      <c r="R72" s="4"/>
      <c r="S72" s="5"/>
    </row>
    <row r="73" spans="1:19" ht="15.75">
      <c r="A73" s="3"/>
      <c r="B73" s="6"/>
      <c r="C73" s="7"/>
      <c r="D73" s="7"/>
      <c r="E73" s="7"/>
      <c r="F73" s="7"/>
      <c r="G73" s="7"/>
      <c r="H73" s="7"/>
      <c r="I73" s="7"/>
      <c r="J73" s="6"/>
      <c r="K73" s="7"/>
      <c r="L73" s="7"/>
      <c r="M73" s="7"/>
      <c r="N73" s="6"/>
      <c r="O73" s="7"/>
      <c r="P73" s="7"/>
      <c r="Q73" s="7"/>
      <c r="R73" s="7"/>
      <c r="S73" s="7"/>
    </row>
    <row r="74" spans="1:19" ht="15.75">
      <c r="A74" s="3"/>
      <c r="B74" s="4"/>
      <c r="C74" s="5"/>
      <c r="D74" s="5"/>
      <c r="E74" s="5"/>
      <c r="F74" s="5"/>
      <c r="G74" s="5"/>
      <c r="H74" s="5"/>
      <c r="I74" s="5"/>
      <c r="J74" s="4"/>
      <c r="K74" s="5"/>
      <c r="L74" s="5"/>
      <c r="M74" s="5"/>
      <c r="N74" s="5"/>
      <c r="O74" s="5"/>
      <c r="P74" s="5"/>
      <c r="Q74" s="5"/>
      <c r="R74" s="4"/>
      <c r="S74" s="5"/>
    </row>
    <row r="75" spans="1:19" ht="15.75">
      <c r="A75" s="3"/>
      <c r="B75" s="6"/>
      <c r="C75" s="7"/>
      <c r="D75" s="7"/>
      <c r="E75" s="7"/>
      <c r="F75" s="7"/>
      <c r="G75" s="7"/>
      <c r="H75" s="7"/>
      <c r="I75" s="7"/>
      <c r="J75" s="6"/>
      <c r="K75" s="7"/>
      <c r="L75" s="7"/>
      <c r="M75" s="7"/>
      <c r="N75" s="6"/>
      <c r="O75" s="7"/>
      <c r="P75" s="7"/>
      <c r="Q75" s="7"/>
      <c r="R75" s="7"/>
      <c r="S75" s="7"/>
    </row>
    <row r="76" spans="1:19" ht="15.75">
      <c r="A76" s="3"/>
      <c r="B76" s="4"/>
      <c r="C76" s="5"/>
      <c r="D76" s="5"/>
      <c r="E76" s="5"/>
      <c r="F76" s="5"/>
      <c r="G76" s="5"/>
      <c r="H76" s="5"/>
      <c r="I76" s="5"/>
      <c r="J76" s="4"/>
      <c r="K76" s="5"/>
      <c r="L76" s="5"/>
      <c r="M76" s="5"/>
      <c r="N76" s="5"/>
      <c r="O76" s="5"/>
      <c r="P76" s="5"/>
      <c r="Q76" s="5"/>
      <c r="R76" s="4"/>
      <c r="S76" s="5"/>
    </row>
    <row r="77" spans="1:19" ht="15.75">
      <c r="A77" s="3"/>
      <c r="B77" s="6"/>
      <c r="C77" s="7"/>
      <c r="D77" s="7"/>
      <c r="E77" s="7"/>
      <c r="F77" s="7"/>
      <c r="G77" s="7"/>
      <c r="H77" s="7"/>
      <c r="I77" s="7"/>
      <c r="J77" s="6"/>
      <c r="K77" s="7"/>
      <c r="L77" s="7"/>
      <c r="M77" s="7"/>
      <c r="N77" s="6"/>
      <c r="O77" s="7"/>
      <c r="P77" s="7"/>
      <c r="Q77" s="7"/>
      <c r="R77" s="7"/>
      <c r="S77" s="7"/>
    </row>
  </sheetData>
  <hyperlinks>
    <hyperlink ref="B7" location="'Classification of Regions'!A1" display="Classification of Regions"/>
    <hyperlink ref="B9" location="'Targets and Achievements 09-14'!A1" display="Targets and Achievements 09-14"/>
    <hyperlink ref="B47" location="'Audits by Region'!A1" display="Audits by Region"/>
    <hyperlink ref="B49" location="'Activities by Nature of Tenure'!A1" display="Audits by Nature of Tenure"/>
    <hyperlink ref="B51" location="Index!A1" display="Benefitting Households 2009-2014"/>
    <hyperlink ref="B59" location="Index!A1" display="Top 10 Postcode for Activities, Audits and Benefitting Households 2009-2014"/>
    <hyperlink ref="B7:D7" location="'Classification of Regions'!A1" display="Classification of Regions"/>
    <hyperlink ref="B9:D9" location="'Targets and Achievements'!A1" display="Targets and Achievements"/>
    <hyperlink ref="B47:C47" location="'Audits by Region'!A1" display="Audits by Region"/>
    <hyperlink ref="B49:D49" location="'Audits by Household'!A1" display="Audits by Nature of Tenure"/>
    <hyperlink ref="B51:D51" location="BHH!A1" display="Benefitting Households"/>
    <hyperlink ref="B59:H59" location="'Top 10 postcodes'!A1" display="Top 10 Postcode for Activities, Audits and Benefitting Households"/>
    <hyperlink ref="B65" location="'List of Postcodes'!A1" display="list of postcodes"/>
    <hyperlink ref="B47:F47" location="'Audits &amp; Region'!A1" display="Energy Efficiency Audits - by Audit and Region"/>
    <hyperlink ref="B49:F49" location="'Audits &amp; Tenure'!A1" display="Energy Efficiency Audits - by Audit and Tenure"/>
    <hyperlink ref="B65:D65" location="Postcodes!A1" display="list of postcodes"/>
    <hyperlink ref="B65:F65" location="Postcodes!A1" display="List of South Australia Postcodes and Suburbs"/>
    <hyperlink ref="B15" location="'Stage 2 by Activity'!A1" display="Stage Two -  Energy Efficiency Activities - by Category and Activity"/>
    <hyperlink ref="B31" location="'Stage 2 Activities &amp; Group'!A1" display="Stage Two - Energy Efficiency Activities - by Activity and Priority Group"/>
    <hyperlink ref="B39" location="'Priority Activities by Tenure'!A1" display="Stage Two - Energy Efficiency Activities - by Activity and Tenure"/>
    <hyperlink ref="B13" location="'Stage 1 by Activity '!A1" display="Stage One - Energy Efficiency Activities - by Category and Activity"/>
    <hyperlink ref="B29" location="'Stage 1 Activities &amp; Group'!A1" display="Stage One - Energy Efficiency Activities - by Activity and Priority Group"/>
    <hyperlink ref="B37" location="'Stage 1 Activities &amp; Tenure'!A1" display="Stage One - Energy Efficiency Activities - by Activity and Tenure"/>
    <hyperlink ref="B21" location="'Stage 1 Activity &amp; Region'!A1" display="Stage One - Energy Efficiency Activities - by Activity and Region"/>
    <hyperlink ref="B23" location="'Stage 2 Activity &amp; Region'!A1" display="Stage Two - Energy Efficiency Activities - by Activity and Region"/>
    <hyperlink ref="B3" location="'Activity Deemed Value 09-14 '!A1" display="Activity Deemed Value 09-14"/>
    <hyperlink ref="B5" location="'Activity Deemed Value 15-16'!A1" display="Activity Deemed Value 15-16"/>
    <hyperlink ref="B11" location="Index!A1" display="Targets and Achievements 15-20"/>
    <hyperlink ref="B17" location="'Stage 3 by Activity'!A1" display="Stage Three - Energy Efficiency Activities - by Category and Activity"/>
    <hyperlink ref="B25:S25" location="'Stage 3 Activity &amp; Region'!A1" display="Stage Three - Energy Efficiency Activities - by Activity &amp; Region"/>
    <hyperlink ref="B33" location="'Stage 3 Activities &amp; Group'!A1" display="Stage Three - Energy Efficiency Activities - by Activity and Priority Group"/>
    <hyperlink ref="B41" location="'Stage 3 Activities &amp; Tenure'!A1" display="Stage Three - Energy Efficiency Activities - by Activity and Tenure"/>
    <hyperlink ref="B53" location="'Benefitting Premises 15-17'!A1" display="Benefitting Premises 15-17"/>
    <hyperlink ref="B61" location="'Top 10 Postcodes 15-17'!A1" display="Top 10 Postcodes for Activities, Audits and Benefitting Households 15-17"/>
    <hyperlink ref="B57" location="'Commercial Activities'!A1" display="Commercial Activities"/>
    <hyperlink ref="B45:G45" location="'Priority Activities by Tenure'!A1" display="Priority Group Energy Efficiency Activities - by  Tenure"/>
    <hyperlink ref="B51:E51" location="'BHH 09-14'!A1" display="Benefitting Households 2009-2014"/>
    <hyperlink ref="B53:D53" location="'Benefitting Premises 15-16'!A1" display="Benefitting Premises 15-16"/>
    <hyperlink ref="B59:I59" location="'Top 10 Postcodes 09-14'!A1" display="Top 10 Postcode for Activities, Audits and Benefitting Households 2009-2014"/>
    <hyperlink ref="B61:H61" location="'Top 10 Postcodes 15-16'!A1" display="Top 10 Postcodes for Activities, Audits and Benefitting Households 15-16"/>
    <hyperlink ref="B9:E9" location="'Targets and Achievements 09-14'!A1" display="Targets and Achievements 09-14"/>
    <hyperlink ref="B19" location="'Stage 4 by Activity'!A1" display="Stage Four - Energy Efficiency Activities - by Category and Activity"/>
    <hyperlink ref="B27:S27" location="'Stage 3 Activity &amp; Region'!A1" display="Stage Three - Energy Efficiency Activities - by Activity &amp; Region"/>
    <hyperlink ref="B27" location="'Stage 4 Activity &amp; Region'!A1" display="Stage Four - Energy Efficiency Activities - by Activity &amp; Region"/>
    <hyperlink ref="B35" location="'Stage 4 Activities &amp; Group'!A1" display="Stage Four - Energy Efficiency Activities - by Activity and Priority Group"/>
    <hyperlink ref="B43" location="'Stage 4 Activities &amp; Tenure'!A1" display="Stage Four - Energy Efficiency Activities - by Activity and Tenure"/>
    <hyperlink ref="B55" location="'Benefitting Premises 18-20'!A1" display="Benefitting Premises 18-20"/>
    <hyperlink ref="B63" location="'Top 10 Postcodes 18-20'!A1" display="Top 10 Postcodes for Activities, Audits and Benefitting Households 18-20"/>
  </hyperlinks>
  <printOptions/>
  <pageMargins left="0.7" right="0.7" top="0.75" bottom="0.75" header="0.3" footer="0.3"/>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EY155"/>
  <sheetViews>
    <sheetView zoomScale="55" zoomScaleNormal="55" workbookViewId="0" topLeftCell="A25">
      <selection activeCell="T69" sqref="T69"/>
    </sheetView>
  </sheetViews>
  <sheetFormatPr defaultColWidth="9.140625" defaultRowHeight="15"/>
  <cols>
    <col min="1" max="1" width="17.28125" style="0" bestFit="1" customWidth="1"/>
    <col min="2" max="2" width="44.140625" style="0" customWidth="1"/>
    <col min="3" max="3" width="42.28125" style="0" customWidth="1"/>
    <col min="4" max="4" width="11.421875" style="0" bestFit="1" customWidth="1"/>
    <col min="5" max="5" width="12.140625" style="0" bestFit="1" customWidth="1"/>
    <col min="6" max="6" width="15.00390625" style="0" bestFit="1" customWidth="1"/>
    <col min="7" max="7" width="12.57421875" style="0" bestFit="1" customWidth="1"/>
    <col min="8" max="8" width="13.421875" style="0" bestFit="1" customWidth="1"/>
    <col min="9" max="9" width="15.7109375" style="0" bestFit="1" customWidth="1"/>
    <col min="10" max="10" width="12.140625" style="0" bestFit="1" customWidth="1"/>
    <col min="11" max="11" width="15.00390625" style="0" bestFit="1" customWidth="1"/>
    <col min="12" max="12" width="12.57421875" style="0" bestFit="1" customWidth="1"/>
    <col min="13" max="13" width="13.421875" style="0" bestFit="1" customWidth="1"/>
    <col min="14" max="14" width="15.7109375" style="0" bestFit="1" customWidth="1"/>
    <col min="15" max="15" width="12.140625" style="0" bestFit="1" customWidth="1"/>
    <col min="16" max="16" width="15.00390625" style="0" bestFit="1" customWidth="1"/>
    <col min="17" max="17" width="12.57421875" style="0" bestFit="1" customWidth="1"/>
    <col min="18" max="18" width="14.140625" style="0" bestFit="1" customWidth="1"/>
    <col min="19" max="19" width="15.00390625" style="0" bestFit="1" customWidth="1"/>
    <col min="20" max="20" width="40.7109375" style="0" bestFit="1" customWidth="1"/>
    <col min="21" max="21" width="15.00390625" style="0" bestFit="1" customWidth="1"/>
    <col min="22" max="22" width="16.8515625" style="0" bestFit="1" customWidth="1"/>
    <col min="23" max="23" width="13.00390625" style="0" bestFit="1" customWidth="1"/>
    <col min="24" max="24" width="15.7109375" style="0" bestFit="1" customWidth="1"/>
    <col min="181" max="16379" width="33.8515625" style="0" bestFit="1" customWidth="1"/>
  </cols>
  <sheetData>
    <row r="1" spans="1:24" ht="15">
      <c r="A1" s="1143" t="s">
        <v>64</v>
      </c>
      <c r="B1" s="229"/>
      <c r="C1" s="196"/>
      <c r="D1" s="196"/>
      <c r="E1" s="196"/>
      <c r="F1" s="196"/>
      <c r="G1" s="196"/>
      <c r="H1" s="196"/>
      <c r="I1" s="196"/>
      <c r="J1" s="196"/>
      <c r="K1" s="196"/>
      <c r="L1" s="196"/>
      <c r="M1" s="196"/>
      <c r="N1" s="196"/>
      <c r="O1" s="196"/>
      <c r="P1" s="196"/>
      <c r="Q1" s="196"/>
      <c r="R1" s="196"/>
      <c r="S1" s="196"/>
      <c r="T1" s="196"/>
      <c r="U1" s="196"/>
      <c r="V1" s="196"/>
      <c r="W1" s="196"/>
      <c r="X1" s="196"/>
    </row>
    <row r="2" spans="1:24" ht="15">
      <c r="A2" s="1143"/>
      <c r="B2" s="318"/>
      <c r="C2" s="197"/>
      <c r="D2" s="197"/>
      <c r="E2" s="196"/>
      <c r="F2" s="196"/>
      <c r="G2" s="196"/>
      <c r="H2" s="196"/>
      <c r="I2" s="196"/>
      <c r="J2" s="196"/>
      <c r="K2" s="196"/>
      <c r="L2" s="196"/>
      <c r="M2" s="196"/>
      <c r="N2" s="196"/>
      <c r="O2" s="196"/>
      <c r="P2" s="196"/>
      <c r="Q2" s="196"/>
      <c r="R2" s="196"/>
      <c r="S2" s="196"/>
      <c r="T2" s="196"/>
      <c r="U2" s="196"/>
      <c r="V2" s="196"/>
      <c r="W2" s="196"/>
      <c r="X2" s="196"/>
    </row>
    <row r="3" spans="1:24" ht="15.75" thickBot="1">
      <c r="A3" s="196"/>
      <c r="B3" s="72" t="s">
        <v>587</v>
      </c>
      <c r="C3" s="40"/>
      <c r="D3" s="37"/>
      <c r="E3" s="38"/>
      <c r="F3" s="38"/>
      <c r="G3" s="39"/>
      <c r="H3" s="38"/>
      <c r="I3" s="38"/>
      <c r="J3" s="38"/>
      <c r="K3" s="38"/>
      <c r="L3" s="39"/>
      <c r="M3" s="38"/>
      <c r="N3" s="38"/>
      <c r="O3" s="38"/>
      <c r="P3" s="38"/>
      <c r="Q3" s="39"/>
      <c r="R3" s="38"/>
      <c r="S3" s="38"/>
      <c r="T3" s="38"/>
      <c r="U3" s="38"/>
      <c r="V3" s="38"/>
      <c r="W3" s="38"/>
      <c r="X3" s="38"/>
    </row>
    <row r="4" spans="1:24" ht="15">
      <c r="A4" s="196"/>
      <c r="B4" s="716"/>
      <c r="C4" s="125"/>
      <c r="D4" s="124"/>
      <c r="E4" s="125">
        <v>2018</v>
      </c>
      <c r="F4" s="125"/>
      <c r="G4" s="126"/>
      <c r="H4" s="125"/>
      <c r="I4" s="124"/>
      <c r="J4" s="125">
        <v>2019</v>
      </c>
      <c r="K4" s="125"/>
      <c r="L4" s="126"/>
      <c r="M4" s="125"/>
      <c r="N4" s="124"/>
      <c r="O4" s="125">
        <v>2020</v>
      </c>
      <c r="P4" s="125"/>
      <c r="Q4" s="126"/>
      <c r="R4" s="125"/>
      <c r="S4" s="124"/>
      <c r="T4" s="127" t="s">
        <v>1165</v>
      </c>
      <c r="U4" s="125"/>
      <c r="V4" s="125"/>
      <c r="W4" s="125"/>
      <c r="X4" s="717"/>
    </row>
    <row r="5" spans="1:24" ht="60">
      <c r="A5" s="196"/>
      <c r="B5" s="718"/>
      <c r="C5" s="67" t="s">
        <v>119</v>
      </c>
      <c r="D5" s="67" t="s">
        <v>120</v>
      </c>
      <c r="E5" s="106" t="s">
        <v>124</v>
      </c>
      <c r="F5" s="128" t="s">
        <v>590</v>
      </c>
      <c r="G5" s="129" t="s">
        <v>742</v>
      </c>
      <c r="H5" s="130" t="s">
        <v>837</v>
      </c>
      <c r="I5" s="131" t="s">
        <v>838</v>
      </c>
      <c r="J5" s="128" t="s">
        <v>124</v>
      </c>
      <c r="K5" s="128" t="s">
        <v>590</v>
      </c>
      <c r="L5" s="129" t="s">
        <v>742</v>
      </c>
      <c r="M5" s="130" t="s">
        <v>837</v>
      </c>
      <c r="N5" s="131" t="s">
        <v>838</v>
      </c>
      <c r="O5" s="128" t="s">
        <v>124</v>
      </c>
      <c r="P5" s="128" t="s">
        <v>590</v>
      </c>
      <c r="Q5" s="129" t="s">
        <v>742</v>
      </c>
      <c r="R5" s="130" t="s">
        <v>837</v>
      </c>
      <c r="S5" s="131" t="s">
        <v>838</v>
      </c>
      <c r="T5" s="106" t="s">
        <v>124</v>
      </c>
      <c r="U5" s="128" t="s">
        <v>590</v>
      </c>
      <c r="V5" s="129" t="s">
        <v>742</v>
      </c>
      <c r="W5" s="130" t="s">
        <v>837</v>
      </c>
      <c r="X5" s="131" t="s">
        <v>838</v>
      </c>
    </row>
    <row r="6" spans="1:24" ht="15">
      <c r="A6" s="196"/>
      <c r="B6" s="720" t="s">
        <v>847</v>
      </c>
      <c r="C6" s="322"/>
      <c r="D6" s="322"/>
      <c r="E6" s="133"/>
      <c r="F6" s="134"/>
      <c r="G6" s="135"/>
      <c r="H6" s="136"/>
      <c r="I6" s="137"/>
      <c r="J6" s="134"/>
      <c r="K6" s="134"/>
      <c r="L6" s="138"/>
      <c r="M6" s="139"/>
      <c r="N6" s="140"/>
      <c r="O6" s="134"/>
      <c r="P6" s="134"/>
      <c r="Q6" s="138"/>
      <c r="R6" s="139"/>
      <c r="S6" s="140"/>
      <c r="T6" s="323"/>
      <c r="U6" s="721"/>
      <c r="V6" s="325"/>
      <c r="W6" s="326"/>
      <c r="X6" s="722"/>
    </row>
    <row r="7" spans="1:24" ht="15">
      <c r="A7" s="196"/>
      <c r="B7" s="1091" t="s">
        <v>853</v>
      </c>
      <c r="C7" s="14" t="s">
        <v>892</v>
      </c>
      <c r="D7" s="14" t="s">
        <v>122</v>
      </c>
      <c r="E7" s="1092">
        <v>72</v>
      </c>
      <c r="F7" s="1093">
        <f aca="true" t="shared" si="0" ref="F7:F14">E7/$E$101</f>
        <v>0.001376409864270694</v>
      </c>
      <c r="G7" s="1094">
        <v>790</v>
      </c>
      <c r="H7" s="1095">
        <v>4569.933499999997</v>
      </c>
      <c r="I7" s="1096">
        <f aca="true" t="shared" si="1" ref="I7:I14">H7/$H$101</f>
        <v>0.0022562014177044364</v>
      </c>
      <c r="J7" s="1092">
        <v>43</v>
      </c>
      <c r="K7" s="1093">
        <f aca="true" t="shared" si="2" ref="K7:K14">J7/$J$101</f>
        <v>0.0005150625860933102</v>
      </c>
      <c r="L7" s="1095">
        <v>297</v>
      </c>
      <c r="M7" s="1095">
        <v>1625.7957000000004</v>
      </c>
      <c r="N7" s="1096">
        <f aca="true" t="shared" si="3" ref="N7:N14">M7/$M$101</f>
        <v>0.0007747539424275727</v>
      </c>
      <c r="O7" s="329">
        <v>126</v>
      </c>
      <c r="P7" s="1093">
        <f>O7/$O$101</f>
        <v>0.0016692279158497165</v>
      </c>
      <c r="Q7" s="357">
        <v>948</v>
      </c>
      <c r="R7" s="358">
        <v>6231.519300000002</v>
      </c>
      <c r="S7" s="1093">
        <f>R7/$R$101</f>
        <v>0.002876521918115898</v>
      </c>
      <c r="T7" s="329">
        <f>E7+J7+O7</f>
        <v>241</v>
      </c>
      <c r="U7" s="356">
        <f aca="true" t="shared" si="4" ref="U7:X7">F7+K7+P7</f>
        <v>0.0035607003662137208</v>
      </c>
      <c r="V7" s="357">
        <f t="shared" si="4"/>
        <v>2035</v>
      </c>
      <c r="W7" s="358">
        <f t="shared" si="4"/>
        <v>12427.2485</v>
      </c>
      <c r="X7" s="332">
        <f t="shared" si="4"/>
        <v>0.005907477278247907</v>
      </c>
    </row>
    <row r="8" spans="1:24" ht="15">
      <c r="A8" s="196"/>
      <c r="B8" s="1091" t="s">
        <v>854</v>
      </c>
      <c r="C8" s="14" t="s">
        <v>892</v>
      </c>
      <c r="D8" s="14" t="s">
        <v>122</v>
      </c>
      <c r="E8" s="1092">
        <v>2591</v>
      </c>
      <c r="F8" s="1093">
        <f t="shared" si="0"/>
        <v>0.04953163831007455</v>
      </c>
      <c r="G8" s="1094">
        <v>108390</v>
      </c>
      <c r="H8" s="1095">
        <v>531152.3883080003</v>
      </c>
      <c r="I8" s="1096">
        <f t="shared" si="1"/>
        <v>0.2622328687097106</v>
      </c>
      <c r="J8" s="1092">
        <v>1665</v>
      </c>
      <c r="K8" s="1093">
        <f t="shared" si="2"/>
        <v>0.019943702461520035</v>
      </c>
      <c r="L8" s="1095">
        <v>71451</v>
      </c>
      <c r="M8" s="1095">
        <v>281134.5599253589</v>
      </c>
      <c r="N8" s="1096">
        <f t="shared" si="3"/>
        <v>0.13397138930482622</v>
      </c>
      <c r="O8" s="329">
        <v>1496</v>
      </c>
      <c r="P8" s="1093">
        <f aca="true" t="shared" si="5" ref="P8:P14">O8/$O$101</f>
        <v>0.019818769540564888</v>
      </c>
      <c r="Q8" s="357">
        <v>51966</v>
      </c>
      <c r="R8" s="358">
        <v>212029.88270000022</v>
      </c>
      <c r="S8" s="1093">
        <f aca="true" t="shared" si="6" ref="S8:S14">R8/$R$101</f>
        <v>0.09787478390415855</v>
      </c>
      <c r="T8" s="329">
        <f aca="true" t="shared" si="7" ref="T8:T15">E8+J8+O8</f>
        <v>5752</v>
      </c>
      <c r="U8" s="356">
        <f aca="true" t="shared" si="8" ref="U8:U15">F8+K8+P8</f>
        <v>0.08929411031215947</v>
      </c>
      <c r="V8" s="357">
        <f aca="true" t="shared" si="9" ref="V8:V15">G8+L8+Q8</f>
        <v>231807</v>
      </c>
      <c r="W8" s="358">
        <f aca="true" t="shared" si="10" ref="W8:W15">H8+M8+R8</f>
        <v>1024316.8309333595</v>
      </c>
      <c r="X8" s="332">
        <f aca="true" t="shared" si="11" ref="X8:X15">I8+N8+S8</f>
        <v>0.49407904191869534</v>
      </c>
    </row>
    <row r="9" spans="1:24" ht="15">
      <c r="A9" s="196"/>
      <c r="B9" s="1091" t="s">
        <v>855</v>
      </c>
      <c r="C9" s="14" t="s">
        <v>892</v>
      </c>
      <c r="D9" s="14" t="s">
        <v>122</v>
      </c>
      <c r="E9" s="1092">
        <v>480</v>
      </c>
      <c r="F9" s="1093">
        <f t="shared" si="0"/>
        <v>0.009176065761804627</v>
      </c>
      <c r="G9" s="1094">
        <v>10173</v>
      </c>
      <c r="H9" s="1095">
        <v>69858.58480000014</v>
      </c>
      <c r="I9" s="1096">
        <f t="shared" si="1"/>
        <v>0.03448956928248212</v>
      </c>
      <c r="J9" s="1092">
        <v>508</v>
      </c>
      <c r="K9" s="1093">
        <f t="shared" si="2"/>
        <v>0.006084925435707014</v>
      </c>
      <c r="L9" s="1095">
        <v>10383</v>
      </c>
      <c r="M9" s="1095">
        <v>48137.07037119977</v>
      </c>
      <c r="N9" s="1096">
        <f t="shared" si="3"/>
        <v>0.022939158374573453</v>
      </c>
      <c r="O9" s="329">
        <v>301</v>
      </c>
      <c r="P9" s="1093">
        <f t="shared" si="5"/>
        <v>0.003987600021196545</v>
      </c>
      <c r="Q9" s="357">
        <v>8020</v>
      </c>
      <c r="R9" s="358">
        <v>35135.12690000003</v>
      </c>
      <c r="S9" s="1093">
        <f t="shared" si="6"/>
        <v>0.01621867120328642</v>
      </c>
      <c r="T9" s="329">
        <f t="shared" si="7"/>
        <v>1289</v>
      </c>
      <c r="U9" s="356">
        <f t="shared" si="8"/>
        <v>0.019248591218708186</v>
      </c>
      <c r="V9" s="357">
        <f t="shared" si="9"/>
        <v>28576</v>
      </c>
      <c r="W9" s="358">
        <f t="shared" si="10"/>
        <v>153130.78207119994</v>
      </c>
      <c r="X9" s="332">
        <f t="shared" si="11"/>
        <v>0.073647398860342</v>
      </c>
    </row>
    <row r="10" spans="1:24" ht="15">
      <c r="A10" s="196"/>
      <c r="B10" s="1091" t="s">
        <v>1123</v>
      </c>
      <c r="C10" s="14" t="s">
        <v>892</v>
      </c>
      <c r="D10" s="14" t="s">
        <v>122</v>
      </c>
      <c r="E10" s="1092">
        <v>343</v>
      </c>
      <c r="F10" s="1093">
        <f t="shared" si="0"/>
        <v>0.006557063658956222</v>
      </c>
      <c r="G10" s="1094">
        <v>1066</v>
      </c>
      <c r="H10" s="1095">
        <v>64462.0128</v>
      </c>
      <c r="I10" s="1096">
        <f t="shared" si="1"/>
        <v>0.03182525187017308</v>
      </c>
      <c r="J10" s="1092">
        <v>486</v>
      </c>
      <c r="K10" s="1093">
        <f t="shared" si="2"/>
        <v>0.005821405042822064</v>
      </c>
      <c r="L10" s="1095">
        <v>1533</v>
      </c>
      <c r="M10" s="1095">
        <v>75868.952148</v>
      </c>
      <c r="N10" s="1096">
        <f t="shared" si="3"/>
        <v>0.03615446257147306</v>
      </c>
      <c r="O10" s="329">
        <v>730</v>
      </c>
      <c r="P10" s="1093">
        <f t="shared" si="5"/>
        <v>0.00967092363944677</v>
      </c>
      <c r="Q10" s="357">
        <v>2261</v>
      </c>
      <c r="R10" s="358">
        <v>140813.99740000002</v>
      </c>
      <c r="S10" s="1093">
        <f t="shared" si="6"/>
        <v>0.06500093001374721</v>
      </c>
      <c r="T10" s="329">
        <f t="shared" si="7"/>
        <v>1559</v>
      </c>
      <c r="U10" s="356">
        <f t="shared" si="8"/>
        <v>0.022049392341225056</v>
      </c>
      <c r="V10" s="357">
        <f t="shared" si="9"/>
        <v>4860</v>
      </c>
      <c r="W10" s="358">
        <f t="shared" si="10"/>
        <v>281144.96234800003</v>
      </c>
      <c r="X10" s="332">
        <f t="shared" si="11"/>
        <v>0.13298064445539334</v>
      </c>
    </row>
    <row r="11" spans="1:24" ht="15">
      <c r="A11" s="196"/>
      <c r="B11" s="1091" t="s">
        <v>856</v>
      </c>
      <c r="C11" s="14" t="s">
        <v>892</v>
      </c>
      <c r="D11" s="14" t="s">
        <v>122</v>
      </c>
      <c r="E11" s="1092">
        <v>1736</v>
      </c>
      <c r="F11" s="1093">
        <f t="shared" si="0"/>
        <v>0.033186771171860065</v>
      </c>
      <c r="G11" s="1094">
        <v>15924</v>
      </c>
      <c r="H11" s="1095">
        <v>780378.1798000014</v>
      </c>
      <c r="I11" s="1096">
        <f t="shared" si="1"/>
        <v>0.3852770189348208</v>
      </c>
      <c r="J11" s="1092">
        <v>1632</v>
      </c>
      <c r="K11" s="1093">
        <f t="shared" si="2"/>
        <v>0.01954842187219261</v>
      </c>
      <c r="L11" s="1095">
        <v>15532</v>
      </c>
      <c r="M11" s="1095">
        <v>682844.6575999985</v>
      </c>
      <c r="N11" s="1096">
        <f t="shared" si="3"/>
        <v>0.32540164212588624</v>
      </c>
      <c r="O11" s="329">
        <v>1541</v>
      </c>
      <c r="P11" s="1093">
        <f t="shared" si="5"/>
        <v>0.020414922367654072</v>
      </c>
      <c r="Q11" s="357">
        <v>13975</v>
      </c>
      <c r="R11" s="358">
        <v>656727.2862999996</v>
      </c>
      <c r="S11" s="1093">
        <f t="shared" si="6"/>
        <v>0.3031508597376442</v>
      </c>
      <c r="T11" s="329">
        <f t="shared" si="7"/>
        <v>4909</v>
      </c>
      <c r="U11" s="356">
        <f t="shared" si="8"/>
        <v>0.07315011541170675</v>
      </c>
      <c r="V11" s="357">
        <f t="shared" si="9"/>
        <v>45431</v>
      </c>
      <c r="W11" s="358">
        <f t="shared" si="10"/>
        <v>2119950.1236999994</v>
      </c>
      <c r="X11" s="332">
        <f t="shared" si="11"/>
        <v>1.0138295207983512</v>
      </c>
    </row>
    <row r="12" spans="1:24" ht="15">
      <c r="A12" s="196"/>
      <c r="B12" s="1091" t="s">
        <v>857</v>
      </c>
      <c r="C12" s="14" t="s">
        <v>892</v>
      </c>
      <c r="D12" s="14" t="s">
        <v>122</v>
      </c>
      <c r="E12" s="1092">
        <v>183</v>
      </c>
      <c r="F12" s="1093">
        <f t="shared" si="0"/>
        <v>0.0034983750716880138</v>
      </c>
      <c r="G12" s="1094">
        <v>1538</v>
      </c>
      <c r="H12" s="1095">
        <v>7276.035200000003</v>
      </c>
      <c r="I12" s="1096">
        <f t="shared" si="1"/>
        <v>0.003592218778130447</v>
      </c>
      <c r="J12" s="1092">
        <v>410</v>
      </c>
      <c r="K12" s="1093">
        <f t="shared" si="2"/>
        <v>0.00491106186740133</v>
      </c>
      <c r="L12" s="1095">
        <v>3939</v>
      </c>
      <c r="M12" s="1095">
        <v>29383.156100000015</v>
      </c>
      <c r="N12" s="1096">
        <f t="shared" si="3"/>
        <v>0.014002199679479892</v>
      </c>
      <c r="O12" s="329">
        <v>428</v>
      </c>
      <c r="P12" s="1093">
        <f t="shared" si="5"/>
        <v>0.005670075777648244</v>
      </c>
      <c r="Q12" s="357">
        <v>3540</v>
      </c>
      <c r="R12" s="358">
        <v>28729.15200000003</v>
      </c>
      <c r="S12" s="1093">
        <f t="shared" si="6"/>
        <v>0.01326161910737936</v>
      </c>
      <c r="T12" s="329">
        <f t="shared" si="7"/>
        <v>1021</v>
      </c>
      <c r="U12" s="356">
        <f t="shared" si="8"/>
        <v>0.014079512716737588</v>
      </c>
      <c r="V12" s="357">
        <f t="shared" si="9"/>
        <v>9017</v>
      </c>
      <c r="W12" s="358">
        <f t="shared" si="10"/>
        <v>65388.34330000005</v>
      </c>
      <c r="X12" s="332">
        <f t="shared" si="11"/>
        <v>0.030856037564989697</v>
      </c>
    </row>
    <row r="13" spans="1:24" ht="15">
      <c r="A13" s="196"/>
      <c r="B13" s="1091" t="s">
        <v>858</v>
      </c>
      <c r="C13" s="14" t="s">
        <v>892</v>
      </c>
      <c r="D13" s="14" t="s">
        <v>122</v>
      </c>
      <c r="E13" s="1092">
        <v>138</v>
      </c>
      <c r="F13" s="1093">
        <f t="shared" si="0"/>
        <v>0.00263811890651883</v>
      </c>
      <c r="G13" s="1094">
        <v>2168</v>
      </c>
      <c r="H13" s="1095">
        <v>20205</v>
      </c>
      <c r="I13" s="1096">
        <f t="shared" si="1"/>
        <v>0.009975320132058412</v>
      </c>
      <c r="J13" s="1092">
        <v>53</v>
      </c>
      <c r="K13" s="1093">
        <f t="shared" si="2"/>
        <v>0.0006348445828591963</v>
      </c>
      <c r="L13" s="1095">
        <v>1012</v>
      </c>
      <c r="M13" s="1095">
        <v>6422</v>
      </c>
      <c r="N13" s="1096">
        <f t="shared" si="3"/>
        <v>0.0030603290550404766</v>
      </c>
      <c r="O13" s="329">
        <v>146</v>
      </c>
      <c r="P13" s="1093">
        <f t="shared" si="5"/>
        <v>0.001934184727889354</v>
      </c>
      <c r="Q13" s="357">
        <v>1681</v>
      </c>
      <c r="R13" s="358">
        <v>13981.788400000003</v>
      </c>
      <c r="S13" s="1093">
        <f t="shared" si="6"/>
        <v>0.006454111565867831</v>
      </c>
      <c r="T13" s="329">
        <f t="shared" si="7"/>
        <v>337</v>
      </c>
      <c r="U13" s="356">
        <f t="shared" si="8"/>
        <v>0.00520714821726738</v>
      </c>
      <c r="V13" s="357">
        <f t="shared" si="9"/>
        <v>4861</v>
      </c>
      <c r="W13" s="358">
        <f t="shared" si="10"/>
        <v>40608.788400000005</v>
      </c>
      <c r="X13" s="332">
        <f t="shared" si="11"/>
        <v>0.01948976075296672</v>
      </c>
    </row>
    <row r="14" spans="1:24" ht="15">
      <c r="A14" s="196"/>
      <c r="B14" s="1091" t="s">
        <v>1124</v>
      </c>
      <c r="C14" s="14" t="s">
        <v>892</v>
      </c>
      <c r="D14" s="14" t="s">
        <v>122</v>
      </c>
      <c r="E14" s="1092"/>
      <c r="F14" s="1093">
        <f t="shared" si="0"/>
        <v>0</v>
      </c>
      <c r="G14" s="1094"/>
      <c r="H14" s="1095"/>
      <c r="I14" s="1096">
        <f t="shared" si="1"/>
        <v>0</v>
      </c>
      <c r="J14" s="1092"/>
      <c r="K14" s="1093">
        <f t="shared" si="2"/>
        <v>0</v>
      </c>
      <c r="L14" s="1095"/>
      <c r="M14" s="1095"/>
      <c r="N14" s="1096">
        <f t="shared" si="3"/>
        <v>0</v>
      </c>
      <c r="O14" s="329"/>
      <c r="P14" s="1093">
        <f t="shared" si="5"/>
        <v>0</v>
      </c>
      <c r="Q14" s="357"/>
      <c r="R14" s="358"/>
      <c r="S14" s="1093">
        <f t="shared" si="6"/>
        <v>0</v>
      </c>
      <c r="T14" s="329">
        <f t="shared" si="7"/>
        <v>0</v>
      </c>
      <c r="U14" s="356">
        <f t="shared" si="8"/>
        <v>0</v>
      </c>
      <c r="V14" s="357">
        <f t="shared" si="9"/>
        <v>0</v>
      </c>
      <c r="W14" s="358">
        <f t="shared" si="10"/>
        <v>0</v>
      </c>
      <c r="X14" s="332">
        <f t="shared" si="11"/>
        <v>0</v>
      </c>
    </row>
    <row r="15" spans="1:24" ht="15">
      <c r="A15" s="196"/>
      <c r="B15" s="1097" t="s">
        <v>73</v>
      </c>
      <c r="C15" s="14"/>
      <c r="D15" s="14"/>
      <c r="E15" s="1098">
        <f>SUM(E7:E14)</f>
        <v>5543</v>
      </c>
      <c r="F15" s="1099">
        <f aca="true" t="shared" si="12" ref="F15:S15">SUM(F7:F14)</f>
        <v>0.105964442745173</v>
      </c>
      <c r="G15" s="1100">
        <f t="shared" si="12"/>
        <v>140049</v>
      </c>
      <c r="H15" s="1101">
        <f t="shared" si="12"/>
        <v>1477902.134408002</v>
      </c>
      <c r="I15" s="1102">
        <f t="shared" si="12"/>
        <v>0.7296484491250799</v>
      </c>
      <c r="J15" s="1098">
        <f>SUM(J7:J14)</f>
        <v>4797</v>
      </c>
      <c r="K15" s="1099">
        <f t="shared" si="12"/>
        <v>0.05745942384859555</v>
      </c>
      <c r="L15" s="1101">
        <f t="shared" si="12"/>
        <v>104147</v>
      </c>
      <c r="M15" s="1101">
        <f t="shared" si="12"/>
        <v>1125416.1918445572</v>
      </c>
      <c r="N15" s="1102">
        <f t="shared" si="12"/>
        <v>0.536303935053707</v>
      </c>
      <c r="O15" s="1098">
        <f>SUM(O7:O14)</f>
        <v>4768</v>
      </c>
      <c r="P15" s="1099">
        <f t="shared" si="12"/>
        <v>0.0631657039902496</v>
      </c>
      <c r="Q15" s="1101">
        <f t="shared" si="12"/>
        <v>82391</v>
      </c>
      <c r="R15" s="1101">
        <f t="shared" si="12"/>
        <v>1093648.7529999998</v>
      </c>
      <c r="S15" s="1102">
        <f t="shared" si="12"/>
        <v>0.5048374974501995</v>
      </c>
      <c r="T15" s="142">
        <f t="shared" si="7"/>
        <v>15108</v>
      </c>
      <c r="U15" s="169">
        <f t="shared" si="8"/>
        <v>0.22658957058401816</v>
      </c>
      <c r="V15" s="170">
        <f t="shared" si="9"/>
        <v>326587</v>
      </c>
      <c r="W15" s="171">
        <f t="shared" si="10"/>
        <v>3696967.0792525588</v>
      </c>
      <c r="X15" s="163">
        <f t="shared" si="11"/>
        <v>1.7707898816289864</v>
      </c>
    </row>
    <row r="16" spans="1:24" ht="15">
      <c r="A16" s="196"/>
      <c r="B16" s="1103" t="s">
        <v>15</v>
      </c>
      <c r="C16" s="1104"/>
      <c r="D16" s="1104"/>
      <c r="E16" s="1105"/>
      <c r="F16" s="1106"/>
      <c r="G16" s="1107"/>
      <c r="H16" s="1108"/>
      <c r="I16" s="1109"/>
      <c r="J16" s="134"/>
      <c r="K16" s="1106"/>
      <c r="L16" s="139"/>
      <c r="M16" s="139"/>
      <c r="N16" s="140"/>
      <c r="O16" s="134"/>
      <c r="P16" s="134"/>
      <c r="Q16" s="138"/>
      <c r="R16" s="139"/>
      <c r="S16" s="140"/>
      <c r="T16" s="323"/>
      <c r="U16" s="721"/>
      <c r="V16" s="325"/>
      <c r="W16" s="326"/>
      <c r="X16" s="722"/>
    </row>
    <row r="17" spans="1:24" ht="15">
      <c r="A17" s="196"/>
      <c r="B17" s="1091" t="s">
        <v>859</v>
      </c>
      <c r="C17" s="14">
        <v>0.34684</v>
      </c>
      <c r="D17" s="14" t="s">
        <v>122</v>
      </c>
      <c r="E17" s="1092"/>
      <c r="F17" s="1093">
        <f>E17/$E$101</f>
        <v>0</v>
      </c>
      <c r="G17" s="1094"/>
      <c r="H17" s="1095"/>
      <c r="I17" s="1096">
        <f>H17/$H$101</f>
        <v>0</v>
      </c>
      <c r="J17" s="329"/>
      <c r="K17" s="1093">
        <f>J17/$J$101</f>
        <v>0</v>
      </c>
      <c r="L17" s="358"/>
      <c r="M17" s="358"/>
      <c r="N17" s="1096">
        <f>M17/$M$101</f>
        <v>0</v>
      </c>
      <c r="O17" s="329"/>
      <c r="P17" s="356"/>
      <c r="Q17" s="357"/>
      <c r="R17" s="358"/>
      <c r="S17" s="354"/>
      <c r="T17" s="329">
        <f aca="true" t="shared" si="13" ref="T17:T20">E17+J17+O17</f>
        <v>0</v>
      </c>
      <c r="U17" s="356">
        <f aca="true" t="shared" si="14" ref="U17:U20">F17+K17+P17</f>
        <v>0</v>
      </c>
      <c r="V17" s="357">
        <f aca="true" t="shared" si="15" ref="V17:V20">G17+L17+Q17</f>
        <v>0</v>
      </c>
      <c r="W17" s="358">
        <f aca="true" t="shared" si="16" ref="W17:W20">H17+M17+R17</f>
        <v>0</v>
      </c>
      <c r="X17" s="332">
        <f aca="true" t="shared" si="17" ref="X17:X20">I17+N17+S17</f>
        <v>0</v>
      </c>
    </row>
    <row r="18" spans="1:24" ht="15">
      <c r="A18" s="196"/>
      <c r="B18" s="1091" t="s">
        <v>860</v>
      </c>
      <c r="C18" s="14">
        <v>5.08036</v>
      </c>
      <c r="D18" s="14" t="s">
        <v>122</v>
      </c>
      <c r="E18" s="1092">
        <v>12</v>
      </c>
      <c r="F18" s="1093">
        <f>E18/$E$101</f>
        <v>0.00022940164404511567</v>
      </c>
      <c r="G18" s="1094">
        <v>22</v>
      </c>
      <c r="H18" s="1095">
        <v>111.76791999999999</v>
      </c>
      <c r="I18" s="1096">
        <f>H18/$H$101</f>
        <v>5.51804396186238E-05</v>
      </c>
      <c r="J18" s="329">
        <v>2</v>
      </c>
      <c r="K18" s="1093">
        <f>J18/$J$101</f>
        <v>2.395639935317722E-05</v>
      </c>
      <c r="L18" s="358">
        <v>13</v>
      </c>
      <c r="M18" s="358">
        <v>66</v>
      </c>
      <c r="N18" s="1096">
        <f>M18/$M$101</f>
        <v>3.14515287500267E-05</v>
      </c>
      <c r="O18" s="329"/>
      <c r="P18" s="356"/>
      <c r="Q18" s="357"/>
      <c r="R18" s="358"/>
      <c r="S18" s="332"/>
      <c r="T18" s="329">
        <f t="shared" si="13"/>
        <v>14</v>
      </c>
      <c r="U18" s="356">
        <f t="shared" si="14"/>
        <v>0.0002533580433982929</v>
      </c>
      <c r="V18" s="357">
        <f t="shared" si="15"/>
        <v>35</v>
      </c>
      <c r="W18" s="358">
        <f t="shared" si="16"/>
        <v>177.76792</v>
      </c>
      <c r="X18" s="332">
        <f t="shared" si="17"/>
        <v>8.66319683686505E-05</v>
      </c>
    </row>
    <row r="19" spans="1:24" ht="15">
      <c r="A19" s="196"/>
      <c r="B19" s="1091" t="s">
        <v>861</v>
      </c>
      <c r="C19" s="14">
        <v>7.85231</v>
      </c>
      <c r="D19" s="14" t="s">
        <v>122</v>
      </c>
      <c r="E19" s="1092">
        <v>1</v>
      </c>
      <c r="F19" s="1093">
        <f>E19/$E$101</f>
        <v>1.9116803670426305E-05</v>
      </c>
      <c r="G19" s="1094">
        <v>2</v>
      </c>
      <c r="H19" s="1095">
        <v>15.70462</v>
      </c>
      <c r="I19" s="1096">
        <f>H19/$H$101</f>
        <v>7.753457661585113E-06</v>
      </c>
      <c r="J19" s="329"/>
      <c r="K19" s="1093">
        <f>J19/$J$101</f>
        <v>0</v>
      </c>
      <c r="L19" s="358"/>
      <c r="M19" s="358"/>
      <c r="N19" s="1096">
        <f>M19/$M$101</f>
        <v>0</v>
      </c>
      <c r="O19" s="329"/>
      <c r="P19" s="364"/>
      <c r="Q19" s="357"/>
      <c r="R19" s="358"/>
      <c r="S19" s="366"/>
      <c r="T19" s="329">
        <f t="shared" si="13"/>
        <v>1</v>
      </c>
      <c r="U19" s="356">
        <f t="shared" si="14"/>
        <v>1.9116803670426305E-05</v>
      </c>
      <c r="V19" s="357">
        <f t="shared" si="15"/>
        <v>2</v>
      </c>
      <c r="W19" s="358">
        <f t="shared" si="16"/>
        <v>15.70462</v>
      </c>
      <c r="X19" s="332">
        <f t="shared" si="17"/>
        <v>7.753457661585113E-06</v>
      </c>
    </row>
    <row r="20" spans="1:24" ht="15">
      <c r="A20" s="196"/>
      <c r="B20" s="1097" t="s">
        <v>73</v>
      </c>
      <c r="C20" s="14"/>
      <c r="D20" s="14"/>
      <c r="E20" s="1098">
        <f>SUM(E17:E19)</f>
        <v>13</v>
      </c>
      <c r="F20" s="1099">
        <f aca="true" t="shared" si="18" ref="F20:S20">SUM(F17:F19)</f>
        <v>0.000248518447715542</v>
      </c>
      <c r="G20" s="1100">
        <f t="shared" si="18"/>
        <v>24</v>
      </c>
      <c r="H20" s="1101">
        <f t="shared" si="18"/>
        <v>127.47254</v>
      </c>
      <c r="I20" s="1102">
        <f t="shared" si="18"/>
        <v>6.293389728020892E-05</v>
      </c>
      <c r="J20" s="1098">
        <f>SUM(J17:J19)</f>
        <v>2</v>
      </c>
      <c r="K20" s="1099">
        <f t="shared" si="18"/>
        <v>2.395639935317722E-05</v>
      </c>
      <c r="L20" s="1101">
        <f t="shared" si="18"/>
        <v>13</v>
      </c>
      <c r="M20" s="1101">
        <f t="shared" si="18"/>
        <v>66</v>
      </c>
      <c r="N20" s="1102">
        <f t="shared" si="18"/>
        <v>3.14515287500267E-05</v>
      </c>
      <c r="O20" s="1098">
        <f>SUM(O17:O19)</f>
        <v>0</v>
      </c>
      <c r="P20" s="1099">
        <f t="shared" si="18"/>
        <v>0</v>
      </c>
      <c r="Q20" s="1101">
        <f t="shared" si="18"/>
        <v>0</v>
      </c>
      <c r="R20" s="1101">
        <f t="shared" si="18"/>
        <v>0</v>
      </c>
      <c r="S20" s="1102">
        <f t="shared" si="18"/>
        <v>0</v>
      </c>
      <c r="T20" s="142">
        <f t="shared" si="13"/>
        <v>15</v>
      </c>
      <c r="U20" s="169">
        <f t="shared" si="14"/>
        <v>0.0002724748470687192</v>
      </c>
      <c r="V20" s="170">
        <f t="shared" si="15"/>
        <v>37</v>
      </c>
      <c r="W20" s="171">
        <f t="shared" si="16"/>
        <v>193.47253999999998</v>
      </c>
      <c r="X20" s="163">
        <f t="shared" si="17"/>
        <v>9.438542603023561E-05</v>
      </c>
    </row>
    <row r="21" spans="1:24" ht="15">
      <c r="A21" s="196"/>
      <c r="B21" s="1103" t="s">
        <v>848</v>
      </c>
      <c r="C21" s="1104"/>
      <c r="D21" s="1104"/>
      <c r="E21" s="1105"/>
      <c r="F21" s="1106"/>
      <c r="G21" s="1107"/>
      <c r="H21" s="1108"/>
      <c r="I21" s="1109"/>
      <c r="J21" s="134"/>
      <c r="K21" s="1106"/>
      <c r="L21" s="139"/>
      <c r="M21" s="139"/>
      <c r="N21" s="140"/>
      <c r="O21" s="134"/>
      <c r="P21" s="134"/>
      <c r="Q21" s="138"/>
      <c r="R21" s="139"/>
      <c r="S21" s="140"/>
      <c r="T21" s="323"/>
      <c r="U21" s="721"/>
      <c r="V21" s="325"/>
      <c r="W21" s="326"/>
      <c r="X21" s="722"/>
    </row>
    <row r="22" spans="1:24" ht="15">
      <c r="A22" s="196"/>
      <c r="B22" t="s">
        <v>1205</v>
      </c>
      <c r="C22" s="14"/>
      <c r="D22" s="14"/>
      <c r="E22" s="1092"/>
      <c r="F22" s="1093"/>
      <c r="G22" s="1094"/>
      <c r="H22" s="1095"/>
      <c r="I22" s="1096"/>
      <c r="J22" s="329"/>
      <c r="K22" s="1093"/>
      <c r="L22" s="358"/>
      <c r="M22" s="358"/>
      <c r="N22" s="1096"/>
      <c r="O22" s="329">
        <v>3</v>
      </c>
      <c r="P22" s="1093">
        <f aca="true" t="shared" si="19" ref="P22:P24">O22/$O$101</f>
        <v>3.974352180594563E-05</v>
      </c>
      <c r="Q22" s="358">
        <v>294</v>
      </c>
      <c r="R22" s="358">
        <v>48.936299999999996</v>
      </c>
      <c r="S22" s="1093">
        <f aca="true" t="shared" si="20" ref="S22:S24">R22/$R$101</f>
        <v>2.2589409221840164E-05</v>
      </c>
      <c r="T22" s="329"/>
      <c r="U22" s="356"/>
      <c r="V22" s="357"/>
      <c r="W22" s="358"/>
      <c r="X22" s="332"/>
    </row>
    <row r="23" spans="1:24" ht="15">
      <c r="A23" s="196"/>
      <c r="B23" s="1091" t="s">
        <v>862</v>
      </c>
      <c r="C23" s="14">
        <v>0.98956</v>
      </c>
      <c r="D23" s="14" t="s">
        <v>121</v>
      </c>
      <c r="E23" s="1092">
        <v>70</v>
      </c>
      <c r="F23" s="1093">
        <f>E23/$E$101</f>
        <v>0.0013381762569298413</v>
      </c>
      <c r="G23" s="1094">
        <v>9041</v>
      </c>
      <c r="H23" s="1095">
        <v>8946.611960000006</v>
      </c>
      <c r="I23" s="1096">
        <f>H23/$H$101</f>
        <v>0.004416991754432201</v>
      </c>
      <c r="J23" s="329">
        <v>89</v>
      </c>
      <c r="K23" s="1093">
        <f>J23/$J$101</f>
        <v>0.0010660597712163862</v>
      </c>
      <c r="L23" s="358">
        <v>10357</v>
      </c>
      <c r="M23" s="358">
        <v>10248.872920000014</v>
      </c>
      <c r="N23" s="1096">
        <f>M23/$M$101</f>
        <v>0.0048839806257386445</v>
      </c>
      <c r="O23" s="329">
        <v>163</v>
      </c>
      <c r="P23" s="1093">
        <f t="shared" si="19"/>
        <v>0.002159398018123046</v>
      </c>
      <c r="Q23" s="358">
        <v>19959.112</v>
      </c>
      <c r="R23" s="358">
        <v>19750.73887071995</v>
      </c>
      <c r="S23" s="1093">
        <f t="shared" si="20"/>
        <v>0.009117107807177867</v>
      </c>
      <c r="T23" s="329">
        <f aca="true" t="shared" si="21" ref="T23:T25">E23+J23+O23</f>
        <v>322</v>
      </c>
      <c r="U23" s="356">
        <f aca="true" t="shared" si="22" ref="U23:U25">F23+K23+P23</f>
        <v>0.004563634046269274</v>
      </c>
      <c r="V23" s="357">
        <f aca="true" t="shared" si="23" ref="V23:V25">G23+L23+Q23</f>
        <v>39357.112</v>
      </c>
      <c r="W23" s="358">
        <f aca="true" t="shared" si="24" ref="W23:W25">H23+M23+R23</f>
        <v>38946.22375071997</v>
      </c>
      <c r="X23" s="332">
        <f aca="true" t="shared" si="25" ref="X23:X25">I23+N23+S23</f>
        <v>0.018418080187348713</v>
      </c>
    </row>
    <row r="24" spans="1:24" ht="15">
      <c r="A24" s="196"/>
      <c r="B24" s="1091" t="s">
        <v>863</v>
      </c>
      <c r="C24" s="14">
        <v>1.61916</v>
      </c>
      <c r="D24" s="14" t="s">
        <v>121</v>
      </c>
      <c r="E24" s="1092">
        <v>2</v>
      </c>
      <c r="F24" s="1093">
        <f>E24/$E$101</f>
        <v>3.823360734085261E-05</v>
      </c>
      <c r="G24" s="1094">
        <v>529</v>
      </c>
      <c r="H24" s="1095">
        <v>856.5356400000001</v>
      </c>
      <c r="I24" s="1096">
        <f>H24/$H$101</f>
        <v>0.0004228763778033921</v>
      </c>
      <c r="J24" s="329">
        <v>5</v>
      </c>
      <c r="K24" s="1093">
        <f>J24/$J$101</f>
        <v>5.989099838294304E-05</v>
      </c>
      <c r="L24" s="358">
        <v>684</v>
      </c>
      <c r="M24" s="358">
        <v>1107.50544</v>
      </c>
      <c r="N24" s="1096">
        <f>M24/$M$101</f>
        <v>0.0005277687755601662</v>
      </c>
      <c r="O24" s="329">
        <v>20</v>
      </c>
      <c r="P24" s="1093">
        <f t="shared" si="19"/>
        <v>0.0002649568120396375</v>
      </c>
      <c r="Q24" s="358">
        <v>2894</v>
      </c>
      <c r="R24" s="358">
        <v>4685.84904</v>
      </c>
      <c r="S24" s="1093">
        <f t="shared" si="20"/>
        <v>0.002163027476869459</v>
      </c>
      <c r="T24" s="329">
        <f t="shared" si="21"/>
        <v>27</v>
      </c>
      <c r="U24" s="356">
        <f t="shared" si="22"/>
        <v>0.0003630814177634332</v>
      </c>
      <c r="V24" s="357">
        <f t="shared" si="23"/>
        <v>4107</v>
      </c>
      <c r="W24" s="358">
        <f t="shared" si="24"/>
        <v>6649.89012</v>
      </c>
      <c r="X24" s="332">
        <f t="shared" si="25"/>
        <v>0.0031136726302330173</v>
      </c>
    </row>
    <row r="25" spans="1:24" ht="15">
      <c r="A25" s="196"/>
      <c r="B25" s="1097" t="s">
        <v>73</v>
      </c>
      <c r="C25" s="1110"/>
      <c r="D25" s="14"/>
      <c r="E25" s="1098">
        <f aca="true" t="shared" si="26" ref="E25:N25">SUM(E23:E24)</f>
        <v>72</v>
      </c>
      <c r="F25" s="1099">
        <f t="shared" si="26"/>
        <v>0.001376409864270694</v>
      </c>
      <c r="G25" s="1100">
        <f t="shared" si="26"/>
        <v>9570</v>
      </c>
      <c r="H25" s="1101">
        <f t="shared" si="26"/>
        <v>9803.147600000006</v>
      </c>
      <c r="I25" s="1102">
        <f t="shared" si="26"/>
        <v>0.004839868132235593</v>
      </c>
      <c r="J25" s="1098">
        <f t="shared" si="26"/>
        <v>94</v>
      </c>
      <c r="K25" s="1099">
        <f t="shared" si="26"/>
        <v>0.0011259507695993293</v>
      </c>
      <c r="L25" s="1101">
        <f t="shared" si="26"/>
        <v>11041</v>
      </c>
      <c r="M25" s="1101">
        <f t="shared" si="26"/>
        <v>11356.378360000013</v>
      </c>
      <c r="N25" s="1102">
        <f t="shared" si="26"/>
        <v>0.005411749401298811</v>
      </c>
      <c r="O25" s="1098">
        <f>SUM(O22:O24)</f>
        <v>186</v>
      </c>
      <c r="P25" s="1099">
        <f>SUM(P22:P24)</f>
        <v>0.0024640983519686292</v>
      </c>
      <c r="Q25" s="1101">
        <f>SUM(Q22:Q24)</f>
        <v>23147.112</v>
      </c>
      <c r="R25" s="1101">
        <f>SUM(R22:R24)</f>
        <v>24485.524210719952</v>
      </c>
      <c r="S25" s="1102">
        <f>SUM(S22:S24)</f>
        <v>0.011302724693269166</v>
      </c>
      <c r="T25" s="142">
        <f t="shared" si="21"/>
        <v>352</v>
      </c>
      <c r="U25" s="169">
        <f t="shared" si="22"/>
        <v>0.004966458985838652</v>
      </c>
      <c r="V25" s="170">
        <f t="shared" si="23"/>
        <v>43758.112</v>
      </c>
      <c r="W25" s="171">
        <f t="shared" si="24"/>
        <v>45645.05017071997</v>
      </c>
      <c r="X25" s="163">
        <f t="shared" si="25"/>
        <v>0.02155434222680357</v>
      </c>
    </row>
    <row r="26" spans="1:24" ht="15">
      <c r="A26" s="196"/>
      <c r="B26" s="1103" t="s">
        <v>849</v>
      </c>
      <c r="C26" s="1104"/>
      <c r="D26" s="1104"/>
      <c r="E26" s="1105"/>
      <c r="F26" s="1106"/>
      <c r="G26" s="1107"/>
      <c r="H26" s="1108"/>
      <c r="I26" s="1109"/>
      <c r="J26" s="134"/>
      <c r="K26" s="1106"/>
      <c r="L26" s="139"/>
      <c r="M26" s="139"/>
      <c r="N26" s="140"/>
      <c r="O26" s="134"/>
      <c r="P26" s="134"/>
      <c r="Q26" s="138"/>
      <c r="R26" s="139"/>
      <c r="S26" s="140"/>
      <c r="T26" s="323"/>
      <c r="U26" s="721"/>
      <c r="V26" s="325"/>
      <c r="W26" s="326"/>
      <c r="X26" s="722"/>
    </row>
    <row r="27" spans="1:24" s="1077" customFormat="1" ht="15">
      <c r="A27" s="196"/>
      <c r="B27" s="1091" t="s">
        <v>1150</v>
      </c>
      <c r="C27" s="14"/>
      <c r="D27" s="14"/>
      <c r="E27" s="1092"/>
      <c r="F27" s="1093">
        <f>E27/$E$101</f>
        <v>0</v>
      </c>
      <c r="G27" s="1094"/>
      <c r="H27" s="1095"/>
      <c r="I27" s="1096">
        <f>H27/$H$101</f>
        <v>0</v>
      </c>
      <c r="J27" s="329">
        <v>2</v>
      </c>
      <c r="K27" s="1093">
        <f aca="true" t="shared" si="27" ref="K27:K38">J27/$J$101</f>
        <v>2.395639935317722E-05</v>
      </c>
      <c r="L27" s="358">
        <v>8</v>
      </c>
      <c r="M27" s="358">
        <v>4</v>
      </c>
      <c r="N27" s="1096">
        <f aca="true" t="shared" si="28" ref="N27:N38">M27/$M$101</f>
        <v>1.9061532575773758E-06</v>
      </c>
      <c r="O27" s="329"/>
      <c r="P27" s="1093">
        <f aca="true" t="shared" si="29" ref="P27:P68">O27/$O$101</f>
        <v>0</v>
      </c>
      <c r="Q27" s="357"/>
      <c r="R27" s="358"/>
      <c r="S27" s="1093">
        <f>R27/$R$101</f>
        <v>0</v>
      </c>
      <c r="T27" s="329">
        <f aca="true" t="shared" si="30" ref="T27:T69">E27+J27+O27</f>
        <v>2</v>
      </c>
      <c r="U27" s="356">
        <f aca="true" t="shared" si="31" ref="U27:U69">F27+K27+P27</f>
        <v>2.395639935317722E-05</v>
      </c>
      <c r="V27" s="357">
        <f aca="true" t="shared" si="32" ref="V27:V69">G27+L27+Q27</f>
        <v>8</v>
      </c>
      <c r="W27" s="358">
        <f aca="true" t="shared" si="33" ref="W27:W69">H27+M27+R27</f>
        <v>4</v>
      </c>
      <c r="X27" s="332">
        <f aca="true" t="shared" si="34" ref="X27:X69">I27+N27+S27</f>
        <v>1.9061532575773758E-06</v>
      </c>
    </row>
    <row r="28" spans="1:24" ht="15">
      <c r="A28" s="196"/>
      <c r="B28" s="1091" t="s">
        <v>1149</v>
      </c>
      <c r="C28" s="14"/>
      <c r="D28" s="14"/>
      <c r="E28" s="1092"/>
      <c r="F28" s="1093">
        <f>E28/$E$101</f>
        <v>0</v>
      </c>
      <c r="G28" s="1094"/>
      <c r="H28" s="1095"/>
      <c r="I28" s="1096">
        <f>H28/$H$101</f>
        <v>0</v>
      </c>
      <c r="J28" s="329"/>
      <c r="K28" s="1093">
        <f t="shared" si="27"/>
        <v>0</v>
      </c>
      <c r="L28" s="358"/>
      <c r="M28" s="358"/>
      <c r="N28" s="1096">
        <f t="shared" si="28"/>
        <v>0</v>
      </c>
      <c r="O28" s="329"/>
      <c r="P28" s="1093">
        <f t="shared" si="29"/>
        <v>0</v>
      </c>
      <c r="Q28" s="357"/>
      <c r="R28" s="358"/>
      <c r="S28" s="1093">
        <f aca="true" t="shared" si="35" ref="S28:S68">R28/$R$101</f>
        <v>0</v>
      </c>
      <c r="T28" s="329">
        <f t="shared" si="30"/>
        <v>0</v>
      </c>
      <c r="U28" s="356">
        <f t="shared" si="31"/>
        <v>0</v>
      </c>
      <c r="V28" s="357">
        <f t="shared" si="32"/>
        <v>0</v>
      </c>
      <c r="W28" s="358">
        <f t="shared" si="33"/>
        <v>0</v>
      </c>
      <c r="X28" s="332">
        <f t="shared" si="34"/>
        <v>0</v>
      </c>
    </row>
    <row r="29" spans="1:24" ht="15">
      <c r="A29" s="196"/>
      <c r="B29" s="1091" t="s">
        <v>1158</v>
      </c>
      <c r="C29" s="14"/>
      <c r="D29" s="14"/>
      <c r="E29" s="1092">
        <v>2</v>
      </c>
      <c r="F29" s="1093">
        <f>E29/$E$101</f>
        <v>3.823360734085261E-05</v>
      </c>
      <c r="G29" s="1094">
        <v>23</v>
      </c>
      <c r="H29" s="1095">
        <v>8.97</v>
      </c>
      <c r="I29" s="1096">
        <f>H29/$H$101</f>
        <v>4.428538558998464E-06</v>
      </c>
      <c r="J29" s="329">
        <v>1</v>
      </c>
      <c r="K29" s="1093">
        <f t="shared" si="27"/>
        <v>1.197819967658861E-05</v>
      </c>
      <c r="L29" s="358">
        <v>13</v>
      </c>
      <c r="M29" s="358">
        <v>5</v>
      </c>
      <c r="N29" s="1096">
        <f t="shared" si="28"/>
        <v>2.3826915719717197E-06</v>
      </c>
      <c r="O29" s="329">
        <v>1</v>
      </c>
      <c r="P29" s="1093">
        <f t="shared" si="29"/>
        <v>1.3247840601981877E-05</v>
      </c>
      <c r="Q29" s="357">
        <v>1</v>
      </c>
      <c r="R29" s="358">
        <v>0</v>
      </c>
      <c r="S29" s="1093">
        <f t="shared" si="35"/>
        <v>0</v>
      </c>
      <c r="T29" s="329">
        <f t="shared" si="30"/>
        <v>4</v>
      </c>
      <c r="U29" s="356">
        <f t="shared" si="31"/>
        <v>6.34596476194231E-05</v>
      </c>
      <c r="V29" s="357">
        <f t="shared" si="32"/>
        <v>37</v>
      </c>
      <c r="W29" s="358">
        <f t="shared" si="33"/>
        <v>13.97</v>
      </c>
      <c r="X29" s="332">
        <f t="shared" si="34"/>
        <v>6.811230130970184E-06</v>
      </c>
    </row>
    <row r="30" spans="1:24" ht="15">
      <c r="A30" s="196"/>
      <c r="B30" s="1091" t="s">
        <v>1148</v>
      </c>
      <c r="C30" s="14"/>
      <c r="D30" s="14"/>
      <c r="E30" s="1092"/>
      <c r="F30" s="1093">
        <f>E30/$E$101</f>
        <v>0</v>
      </c>
      <c r="G30" s="1094"/>
      <c r="H30" s="1095"/>
      <c r="I30" s="1096">
        <f>H30/$H$101</f>
        <v>0</v>
      </c>
      <c r="J30" s="329">
        <v>1</v>
      </c>
      <c r="K30" s="1093">
        <f t="shared" si="27"/>
        <v>1.197819967658861E-05</v>
      </c>
      <c r="L30" s="358">
        <v>1</v>
      </c>
      <c r="M30" s="358"/>
      <c r="N30" s="1096">
        <f t="shared" si="28"/>
        <v>0</v>
      </c>
      <c r="O30" s="329"/>
      <c r="P30" s="1093">
        <f t="shared" si="29"/>
        <v>0</v>
      </c>
      <c r="Q30" s="357"/>
      <c r="R30" s="358"/>
      <c r="S30" s="1093">
        <f t="shared" si="35"/>
        <v>0</v>
      </c>
      <c r="T30" s="329">
        <f t="shared" si="30"/>
        <v>1</v>
      </c>
      <c r="U30" s="356">
        <f t="shared" si="31"/>
        <v>1.197819967658861E-05</v>
      </c>
      <c r="V30" s="357">
        <f t="shared" si="32"/>
        <v>1</v>
      </c>
      <c r="W30" s="358">
        <f t="shared" si="33"/>
        <v>0</v>
      </c>
      <c r="X30" s="332">
        <f t="shared" si="34"/>
        <v>0</v>
      </c>
    </row>
    <row r="31" spans="1:24" ht="15">
      <c r="A31" s="196"/>
      <c r="B31" s="1091" t="s">
        <v>1159</v>
      </c>
      <c r="C31" s="14">
        <v>0.55</v>
      </c>
      <c r="D31" s="14" t="s">
        <v>122</v>
      </c>
      <c r="E31" s="1092">
        <v>15</v>
      </c>
      <c r="F31" s="1093">
        <f>E31/$E$101</f>
        <v>0.0002867520550563946</v>
      </c>
      <c r="G31" s="1094">
        <v>76</v>
      </c>
      <c r="H31" s="1095">
        <v>53.2</v>
      </c>
      <c r="I31" s="1096">
        <f>H31/$H$101</f>
        <v>2.626513392850817E-05</v>
      </c>
      <c r="J31" s="329">
        <v>49</v>
      </c>
      <c r="K31" s="1093">
        <f t="shared" si="27"/>
        <v>0.0005869317841528418</v>
      </c>
      <c r="L31" s="358">
        <v>327</v>
      </c>
      <c r="M31" s="358">
        <v>228.90000000000006</v>
      </c>
      <c r="N31" s="1096">
        <f t="shared" si="28"/>
        <v>0.00010907962016486536</v>
      </c>
      <c r="O31" s="329">
        <v>2</v>
      </c>
      <c r="P31" s="1093">
        <f t="shared" si="29"/>
        <v>2.6495681203963754E-05</v>
      </c>
      <c r="Q31" s="357">
        <v>2</v>
      </c>
      <c r="R31" s="358">
        <v>1</v>
      </c>
      <c r="S31" s="1093">
        <f t="shared" si="35"/>
        <v>4.6160844244129954E-07</v>
      </c>
      <c r="T31" s="329">
        <f t="shared" si="30"/>
        <v>66</v>
      </c>
      <c r="U31" s="356">
        <f t="shared" si="31"/>
        <v>0.0009001795204132001</v>
      </c>
      <c r="V31" s="357">
        <f t="shared" si="32"/>
        <v>405</v>
      </c>
      <c r="W31" s="358">
        <f t="shared" si="33"/>
        <v>283.1000000000001</v>
      </c>
      <c r="X31" s="332">
        <f t="shared" si="34"/>
        <v>0.00013580636253581485</v>
      </c>
    </row>
    <row r="32" spans="1:24" ht="15">
      <c r="A32" s="196"/>
      <c r="B32" s="1091" t="s">
        <v>1179</v>
      </c>
      <c r="C32" s="14"/>
      <c r="D32" s="14"/>
      <c r="E32" s="1092"/>
      <c r="F32" s="1093"/>
      <c r="G32" s="1094"/>
      <c r="H32" s="1095"/>
      <c r="I32" s="1096"/>
      <c r="J32" s="329">
        <v>8</v>
      </c>
      <c r="K32" s="1093">
        <f t="shared" si="27"/>
        <v>9.582559741270887E-05</v>
      </c>
      <c r="L32" s="358">
        <v>63</v>
      </c>
      <c r="M32" s="358">
        <v>51</v>
      </c>
      <c r="N32" s="1096">
        <f t="shared" si="28"/>
        <v>2.430345403411154E-05</v>
      </c>
      <c r="O32" s="329">
        <v>31</v>
      </c>
      <c r="P32" s="1093">
        <f t="shared" si="29"/>
        <v>0.0004106830586614382</v>
      </c>
      <c r="Q32" s="357">
        <v>183</v>
      </c>
      <c r="R32" s="358">
        <v>148.23000000000005</v>
      </c>
      <c r="S32" s="1093">
        <f t="shared" si="35"/>
        <v>6.842421942307385E-05</v>
      </c>
      <c r="T32" s="329"/>
      <c r="U32" s="356"/>
      <c r="V32" s="357"/>
      <c r="W32" s="358"/>
      <c r="X32" s="332"/>
    </row>
    <row r="33" spans="1:24" ht="15">
      <c r="A33" s="196"/>
      <c r="B33" s="1091" t="s">
        <v>876</v>
      </c>
      <c r="C33" s="14"/>
      <c r="D33" s="14"/>
      <c r="E33" s="1092">
        <v>24</v>
      </c>
      <c r="F33" s="1093">
        <f aca="true" t="shared" si="36" ref="F33:F38">E33/$E$101</f>
        <v>0.00045880328809023134</v>
      </c>
      <c r="G33" s="1094">
        <v>60</v>
      </c>
      <c r="H33" s="1095">
        <v>135.59999999999997</v>
      </c>
      <c r="I33" s="1096">
        <f aca="true" t="shared" si="37" ref="I33:I38">H33/$H$101</f>
        <v>6.69464691861975E-05</v>
      </c>
      <c r="J33" s="329">
        <v>4</v>
      </c>
      <c r="K33" s="1093">
        <f t="shared" si="27"/>
        <v>4.791279870635444E-05</v>
      </c>
      <c r="L33" s="358">
        <v>7</v>
      </c>
      <c r="M33" s="358">
        <v>12.44</v>
      </c>
      <c r="N33" s="1096">
        <f t="shared" si="28"/>
        <v>5.928136631065639E-06</v>
      </c>
      <c r="O33" s="329"/>
      <c r="P33" s="1093">
        <f t="shared" si="29"/>
        <v>0</v>
      </c>
      <c r="Q33" s="357"/>
      <c r="R33" s="358"/>
      <c r="S33" s="1093">
        <f t="shared" si="35"/>
        <v>0</v>
      </c>
      <c r="T33" s="329"/>
      <c r="U33" s="356"/>
      <c r="V33" s="357"/>
      <c r="W33" s="358"/>
      <c r="X33" s="332"/>
    </row>
    <row r="34" spans="1:24" ht="15">
      <c r="A34" s="196"/>
      <c r="B34" s="1091" t="s">
        <v>1125</v>
      </c>
      <c r="C34" s="14">
        <v>0.71</v>
      </c>
      <c r="D34" s="14" t="s">
        <v>122</v>
      </c>
      <c r="E34" s="1092">
        <v>894</v>
      </c>
      <c r="F34" s="1093">
        <f t="shared" si="36"/>
        <v>0.017090422481361115</v>
      </c>
      <c r="G34" s="1094">
        <v>9601</v>
      </c>
      <c r="H34" s="1095">
        <v>8845.140000000012</v>
      </c>
      <c r="I34" s="1096">
        <f t="shared" si="37"/>
        <v>0.004366894487150471</v>
      </c>
      <c r="J34" s="329">
        <v>1727</v>
      </c>
      <c r="K34" s="1093">
        <f t="shared" si="27"/>
        <v>0.020686350841468526</v>
      </c>
      <c r="L34" s="358">
        <v>30425</v>
      </c>
      <c r="M34" s="358">
        <v>31795.839999999975</v>
      </c>
      <c r="N34" s="1096">
        <f t="shared" si="28"/>
        <v>0.015151935998352245</v>
      </c>
      <c r="O34" s="329">
        <v>3329</v>
      </c>
      <c r="P34" s="1093">
        <f t="shared" si="29"/>
        <v>0.04410206136399767</v>
      </c>
      <c r="Q34" s="357">
        <v>63798</v>
      </c>
      <c r="R34" s="358">
        <v>66987.90000000011</v>
      </c>
      <c r="S34" s="1093">
        <f t="shared" si="35"/>
        <v>0.030922180181413583</v>
      </c>
      <c r="T34" s="329">
        <f t="shared" si="30"/>
        <v>5950</v>
      </c>
      <c r="U34" s="356">
        <f t="shared" si="31"/>
        <v>0.0818788346868273</v>
      </c>
      <c r="V34" s="357">
        <f t="shared" si="32"/>
        <v>103824</v>
      </c>
      <c r="W34" s="358">
        <f t="shared" si="33"/>
        <v>107628.88000000009</v>
      </c>
      <c r="X34" s="332">
        <f t="shared" si="34"/>
        <v>0.050441010666916294</v>
      </c>
    </row>
    <row r="35" spans="1:24" ht="15">
      <c r="A35" s="196"/>
      <c r="B35" s="1091" t="s">
        <v>1147</v>
      </c>
      <c r="C35" s="14"/>
      <c r="D35" s="14"/>
      <c r="E35" s="1092"/>
      <c r="F35" s="1093">
        <f t="shared" si="36"/>
        <v>0</v>
      </c>
      <c r="G35" s="1094"/>
      <c r="H35" s="1095"/>
      <c r="I35" s="1096">
        <f t="shared" si="37"/>
        <v>0</v>
      </c>
      <c r="J35" s="329"/>
      <c r="K35" s="1093">
        <f t="shared" si="27"/>
        <v>0</v>
      </c>
      <c r="L35" s="358"/>
      <c r="M35" s="358"/>
      <c r="N35" s="1096">
        <f t="shared" si="28"/>
        <v>0</v>
      </c>
      <c r="O35" s="329"/>
      <c r="P35" s="1093">
        <f t="shared" si="29"/>
        <v>0</v>
      </c>
      <c r="Q35" s="357"/>
      <c r="R35" s="358"/>
      <c r="S35" s="1093">
        <f t="shared" si="35"/>
        <v>0</v>
      </c>
      <c r="T35" s="329">
        <f t="shared" si="30"/>
        <v>0</v>
      </c>
      <c r="U35" s="356">
        <f t="shared" si="31"/>
        <v>0</v>
      </c>
      <c r="V35" s="357">
        <f t="shared" si="32"/>
        <v>0</v>
      </c>
      <c r="W35" s="358">
        <f t="shared" si="33"/>
        <v>0</v>
      </c>
      <c r="X35" s="332">
        <f t="shared" si="34"/>
        <v>0</v>
      </c>
    </row>
    <row r="36" spans="1:24" ht="15">
      <c r="A36" s="196"/>
      <c r="B36" s="1091" t="s">
        <v>1160</v>
      </c>
      <c r="C36" s="14">
        <v>0.92</v>
      </c>
      <c r="D36" s="14" t="s">
        <v>122</v>
      </c>
      <c r="E36" s="1092">
        <v>8411</v>
      </c>
      <c r="F36" s="1093">
        <f t="shared" si="36"/>
        <v>0.16079143567195564</v>
      </c>
      <c r="G36" s="1094">
        <v>52360</v>
      </c>
      <c r="H36" s="1095">
        <v>47124.000000000706</v>
      </c>
      <c r="I36" s="1096">
        <f t="shared" si="37"/>
        <v>0.0232653791587789</v>
      </c>
      <c r="J36" s="329">
        <v>1002</v>
      </c>
      <c r="K36" s="1093">
        <f t="shared" si="27"/>
        <v>0.012002156075941786</v>
      </c>
      <c r="L36" s="358">
        <v>11637</v>
      </c>
      <c r="M36" s="358">
        <v>10473.29999999996</v>
      </c>
      <c r="N36" s="1096">
        <f t="shared" si="28"/>
        <v>0.004990928728146263</v>
      </c>
      <c r="O36" s="329">
        <v>18</v>
      </c>
      <c r="P36" s="1093">
        <f t="shared" si="29"/>
        <v>0.0002384611308356738</v>
      </c>
      <c r="Q36" s="357">
        <v>164</v>
      </c>
      <c r="R36" s="358">
        <v>147.60000000000002</v>
      </c>
      <c r="S36" s="1093">
        <f t="shared" si="35"/>
        <v>6.813340610433582E-05</v>
      </c>
      <c r="T36" s="329">
        <f t="shared" si="30"/>
        <v>9431</v>
      </c>
      <c r="U36" s="356">
        <f t="shared" si="31"/>
        <v>0.1730320528787331</v>
      </c>
      <c r="V36" s="357">
        <f t="shared" si="32"/>
        <v>64161</v>
      </c>
      <c r="W36" s="358">
        <f t="shared" si="33"/>
        <v>57744.90000000066</v>
      </c>
      <c r="X36" s="332">
        <f t="shared" si="34"/>
        <v>0.0283244412930295</v>
      </c>
    </row>
    <row r="37" spans="1:24" ht="15">
      <c r="A37" s="196"/>
      <c r="B37" s="1091" t="s">
        <v>1146</v>
      </c>
      <c r="C37" s="14"/>
      <c r="D37" s="14"/>
      <c r="E37" s="1092">
        <v>240</v>
      </c>
      <c r="F37" s="1093">
        <f t="shared" si="36"/>
        <v>0.0045880328809023135</v>
      </c>
      <c r="G37" s="1094">
        <v>635</v>
      </c>
      <c r="H37" s="1095">
        <v>590.5500000000005</v>
      </c>
      <c r="I37" s="1096">
        <f t="shared" si="37"/>
        <v>0.00029155779777219007</v>
      </c>
      <c r="J37" s="329">
        <v>34</v>
      </c>
      <c r="K37" s="1093">
        <f t="shared" si="27"/>
        <v>0.0004072587890040127</v>
      </c>
      <c r="L37" s="358">
        <v>118</v>
      </c>
      <c r="M37" s="358">
        <v>109.74000000000007</v>
      </c>
      <c r="N37" s="1096">
        <f t="shared" si="28"/>
        <v>5.229531462163534E-05</v>
      </c>
      <c r="O37" s="329">
        <v>2</v>
      </c>
      <c r="P37" s="1093">
        <f t="shared" si="29"/>
        <v>2.6495681203963754E-05</v>
      </c>
      <c r="Q37" s="357">
        <v>3</v>
      </c>
      <c r="R37" s="358">
        <v>3</v>
      </c>
      <c r="S37" s="1093">
        <f t="shared" si="35"/>
        <v>1.3848253273238986E-06</v>
      </c>
      <c r="T37" s="329">
        <f t="shared" si="30"/>
        <v>276</v>
      </c>
      <c r="U37" s="356">
        <f t="shared" si="31"/>
        <v>0.00502178735111029</v>
      </c>
      <c r="V37" s="357">
        <f t="shared" si="32"/>
        <v>756</v>
      </c>
      <c r="W37" s="358">
        <f t="shared" si="33"/>
        <v>703.2900000000006</v>
      </c>
      <c r="X37" s="332">
        <f t="shared" si="34"/>
        <v>0.0003452379377211493</v>
      </c>
    </row>
    <row r="38" spans="1:24" ht="15">
      <c r="A38" s="196"/>
      <c r="B38" s="1091" t="s">
        <v>1145</v>
      </c>
      <c r="C38" s="14"/>
      <c r="D38" s="14"/>
      <c r="E38" s="1092"/>
      <c r="F38" s="1093">
        <f t="shared" si="36"/>
        <v>0</v>
      </c>
      <c r="G38" s="1094"/>
      <c r="H38" s="1095"/>
      <c r="I38" s="1096">
        <f t="shared" si="37"/>
        <v>0</v>
      </c>
      <c r="J38" s="329">
        <v>13</v>
      </c>
      <c r="K38" s="1093">
        <f t="shared" si="27"/>
        <v>0.0001557165957956519</v>
      </c>
      <c r="L38" s="358">
        <v>41</v>
      </c>
      <c r="M38" s="358">
        <v>34</v>
      </c>
      <c r="N38" s="1096">
        <f t="shared" si="28"/>
        <v>1.6202302689407693E-05</v>
      </c>
      <c r="O38" s="329"/>
      <c r="P38" s="1093">
        <f t="shared" si="29"/>
        <v>0</v>
      </c>
      <c r="Q38" s="357"/>
      <c r="R38" s="358"/>
      <c r="S38" s="1093">
        <f t="shared" si="35"/>
        <v>0</v>
      </c>
      <c r="T38" s="329">
        <f t="shared" si="30"/>
        <v>13</v>
      </c>
      <c r="U38" s="356">
        <f t="shared" si="31"/>
        <v>0.0001557165957956519</v>
      </c>
      <c r="V38" s="357">
        <f t="shared" si="32"/>
        <v>41</v>
      </c>
      <c r="W38" s="358">
        <f t="shared" si="33"/>
        <v>34</v>
      </c>
      <c r="X38" s="332">
        <f t="shared" si="34"/>
        <v>1.6202302689407693E-05</v>
      </c>
    </row>
    <row r="39" spans="1:24" ht="15">
      <c r="A39" s="196"/>
      <c r="B39" s="1091" t="s">
        <v>1206</v>
      </c>
      <c r="C39" s="14"/>
      <c r="D39" s="14"/>
      <c r="E39" s="1092"/>
      <c r="F39" s="1093"/>
      <c r="G39" s="1094"/>
      <c r="H39" s="1095"/>
      <c r="I39" s="1096"/>
      <c r="J39" s="329"/>
      <c r="K39" s="1093"/>
      <c r="L39" s="358"/>
      <c r="M39" s="358"/>
      <c r="N39" s="1096"/>
      <c r="O39" s="329">
        <v>146</v>
      </c>
      <c r="P39" s="1093">
        <f t="shared" si="29"/>
        <v>0.001934184727889354</v>
      </c>
      <c r="Q39" s="357">
        <v>399</v>
      </c>
      <c r="R39" s="358">
        <v>331</v>
      </c>
      <c r="S39" s="1093">
        <f t="shared" si="35"/>
        <v>0.00015279239444807016</v>
      </c>
      <c r="T39" s="329"/>
      <c r="U39" s="356"/>
      <c r="V39" s="357"/>
      <c r="W39" s="358"/>
      <c r="X39" s="332"/>
    </row>
    <row r="40" spans="1:24" ht="15">
      <c r="A40" s="196"/>
      <c r="B40" s="1091" t="s">
        <v>1144</v>
      </c>
      <c r="C40" s="14"/>
      <c r="D40" s="14"/>
      <c r="E40" s="1092"/>
      <c r="F40" s="1093">
        <f>E40/$E$101</f>
        <v>0</v>
      </c>
      <c r="G40" s="1094"/>
      <c r="H40" s="1095"/>
      <c r="I40" s="1096">
        <f>H40/$H$101</f>
        <v>0</v>
      </c>
      <c r="J40" s="329"/>
      <c r="K40" s="1093">
        <f aca="true" t="shared" si="38" ref="K40:K49">J40/$J$101</f>
        <v>0</v>
      </c>
      <c r="L40" s="358"/>
      <c r="M40" s="358"/>
      <c r="N40" s="1096">
        <f aca="true" t="shared" si="39" ref="N40:N49">M40/$M$101</f>
        <v>0</v>
      </c>
      <c r="O40" s="329"/>
      <c r="P40" s="1093">
        <f t="shared" si="29"/>
        <v>0</v>
      </c>
      <c r="Q40" s="357"/>
      <c r="R40" s="358"/>
      <c r="S40" s="1093">
        <f t="shared" si="35"/>
        <v>0</v>
      </c>
      <c r="T40" s="329">
        <f t="shared" si="30"/>
        <v>0</v>
      </c>
      <c r="U40" s="356">
        <f t="shared" si="31"/>
        <v>0</v>
      </c>
      <c r="V40" s="357">
        <f t="shared" si="32"/>
        <v>0</v>
      </c>
      <c r="W40" s="358">
        <f t="shared" si="33"/>
        <v>0</v>
      </c>
      <c r="X40" s="332">
        <f t="shared" si="34"/>
        <v>0</v>
      </c>
    </row>
    <row r="41" spans="1:16379" ht="15">
      <c r="A41" s="196"/>
      <c r="B41" s="1091" t="s">
        <v>1126</v>
      </c>
      <c r="C41" s="14">
        <v>1.19</v>
      </c>
      <c r="D41" s="14" t="s">
        <v>122</v>
      </c>
      <c r="E41" s="1092">
        <v>88</v>
      </c>
      <c r="F41" s="1093">
        <f>E41/$E$101</f>
        <v>0.0016822787229975149</v>
      </c>
      <c r="G41" s="1094">
        <v>296</v>
      </c>
      <c r="H41" s="1095">
        <v>352.23999999999967</v>
      </c>
      <c r="I41" s="1096">
        <f>H41/$H$101</f>
        <v>0.00017390283411612234</v>
      </c>
      <c r="J41" s="329">
        <v>146</v>
      </c>
      <c r="K41" s="1093">
        <f t="shared" si="38"/>
        <v>0.0017488171527819368</v>
      </c>
      <c r="L41" s="358">
        <v>1144</v>
      </c>
      <c r="M41" s="358">
        <v>1595.4400000000005</v>
      </c>
      <c r="N41" s="1096">
        <f t="shared" si="39"/>
        <v>0.0007602882883173123</v>
      </c>
      <c r="O41" s="329">
        <v>1731</v>
      </c>
      <c r="P41" s="1093">
        <f t="shared" si="29"/>
        <v>0.02293201208203063</v>
      </c>
      <c r="Q41" s="357">
        <v>26984</v>
      </c>
      <c r="R41" s="358">
        <v>38047.439999999726</v>
      </c>
      <c r="S41" s="1093">
        <f t="shared" si="35"/>
        <v>0.01756301951727867</v>
      </c>
      <c r="T41" s="329">
        <f t="shared" si="30"/>
        <v>1965</v>
      </c>
      <c r="U41" s="356">
        <f t="shared" si="31"/>
        <v>0.02636310795781008</v>
      </c>
      <c r="V41" s="357">
        <f t="shared" si="32"/>
        <v>28424</v>
      </c>
      <c r="W41" s="358">
        <f t="shared" si="33"/>
        <v>39995.119999999726</v>
      </c>
      <c r="X41" s="332">
        <f t="shared" si="34"/>
        <v>0.018497210639712106</v>
      </c>
      <c r="FY41" t="s">
        <v>1143</v>
      </c>
      <c r="FZ41" t="s">
        <v>1143</v>
      </c>
      <c r="GA41" t="s">
        <v>1143</v>
      </c>
      <c r="GB41" t="s">
        <v>1143</v>
      </c>
      <c r="GC41" t="s">
        <v>1143</v>
      </c>
      <c r="GD41" t="s">
        <v>1143</v>
      </c>
      <c r="GE41" t="s">
        <v>1143</v>
      </c>
      <c r="GF41" t="s">
        <v>1143</v>
      </c>
      <c r="GG41" t="s">
        <v>1143</v>
      </c>
      <c r="GH41" t="s">
        <v>1143</v>
      </c>
      <c r="GI41" t="s">
        <v>1143</v>
      </c>
      <c r="GJ41" t="s">
        <v>1143</v>
      </c>
      <c r="GK41" t="s">
        <v>1143</v>
      </c>
      <c r="GL41" t="s">
        <v>1143</v>
      </c>
      <c r="GM41" t="s">
        <v>1143</v>
      </c>
      <c r="GN41" t="s">
        <v>1143</v>
      </c>
      <c r="GO41" t="s">
        <v>1143</v>
      </c>
      <c r="GP41" t="s">
        <v>1143</v>
      </c>
      <c r="GQ41" t="s">
        <v>1143</v>
      </c>
      <c r="GR41" t="s">
        <v>1143</v>
      </c>
      <c r="GS41" t="s">
        <v>1143</v>
      </c>
      <c r="GT41" t="s">
        <v>1143</v>
      </c>
      <c r="GU41" t="s">
        <v>1143</v>
      </c>
      <c r="GV41" t="s">
        <v>1143</v>
      </c>
      <c r="GW41" t="s">
        <v>1143</v>
      </c>
      <c r="GX41" t="s">
        <v>1143</v>
      </c>
      <c r="GY41" t="s">
        <v>1143</v>
      </c>
      <c r="GZ41" t="s">
        <v>1143</v>
      </c>
      <c r="HA41" t="s">
        <v>1143</v>
      </c>
      <c r="HB41" t="s">
        <v>1143</v>
      </c>
      <c r="HC41" t="s">
        <v>1143</v>
      </c>
      <c r="HD41" t="s">
        <v>1143</v>
      </c>
      <c r="HE41" t="s">
        <v>1143</v>
      </c>
      <c r="HF41" t="s">
        <v>1143</v>
      </c>
      <c r="HG41" t="s">
        <v>1143</v>
      </c>
      <c r="HH41" t="s">
        <v>1143</v>
      </c>
      <c r="HI41" t="s">
        <v>1143</v>
      </c>
      <c r="HJ41" t="s">
        <v>1143</v>
      </c>
      <c r="HK41" t="s">
        <v>1143</v>
      </c>
      <c r="HL41" t="s">
        <v>1143</v>
      </c>
      <c r="HM41" t="s">
        <v>1143</v>
      </c>
      <c r="HN41" t="s">
        <v>1143</v>
      </c>
      <c r="HO41" t="s">
        <v>1143</v>
      </c>
      <c r="HP41" t="s">
        <v>1143</v>
      </c>
      <c r="HQ41" t="s">
        <v>1143</v>
      </c>
      <c r="HR41" t="s">
        <v>1143</v>
      </c>
      <c r="HS41" t="s">
        <v>1143</v>
      </c>
      <c r="HT41" t="s">
        <v>1143</v>
      </c>
      <c r="HU41" t="s">
        <v>1143</v>
      </c>
      <c r="HV41" t="s">
        <v>1143</v>
      </c>
      <c r="HW41" t="s">
        <v>1143</v>
      </c>
      <c r="HX41" t="s">
        <v>1143</v>
      </c>
      <c r="HY41" t="s">
        <v>1143</v>
      </c>
      <c r="HZ41" t="s">
        <v>1143</v>
      </c>
      <c r="IA41" t="s">
        <v>1143</v>
      </c>
      <c r="IB41" t="s">
        <v>1143</v>
      </c>
      <c r="IC41" t="s">
        <v>1143</v>
      </c>
      <c r="ID41" t="s">
        <v>1143</v>
      </c>
      <c r="IE41" t="s">
        <v>1143</v>
      </c>
      <c r="IF41" t="s">
        <v>1143</v>
      </c>
      <c r="IG41" t="s">
        <v>1143</v>
      </c>
      <c r="IH41" t="s">
        <v>1143</v>
      </c>
      <c r="II41" t="s">
        <v>1143</v>
      </c>
      <c r="IJ41" t="s">
        <v>1143</v>
      </c>
      <c r="IK41" t="s">
        <v>1143</v>
      </c>
      <c r="IL41" t="s">
        <v>1143</v>
      </c>
      <c r="IM41" t="s">
        <v>1143</v>
      </c>
      <c r="IN41" t="s">
        <v>1143</v>
      </c>
      <c r="IO41" t="s">
        <v>1143</v>
      </c>
      <c r="IP41" t="s">
        <v>1143</v>
      </c>
      <c r="IQ41" t="s">
        <v>1143</v>
      </c>
      <c r="IR41" t="s">
        <v>1143</v>
      </c>
      <c r="IS41" t="s">
        <v>1143</v>
      </c>
      <c r="IT41" t="s">
        <v>1143</v>
      </c>
      <c r="IU41" t="s">
        <v>1143</v>
      </c>
      <c r="IV41" t="s">
        <v>1143</v>
      </c>
      <c r="IW41" t="s">
        <v>1143</v>
      </c>
      <c r="IX41" t="s">
        <v>1143</v>
      </c>
      <c r="IY41" t="s">
        <v>1143</v>
      </c>
      <c r="IZ41" t="s">
        <v>1143</v>
      </c>
      <c r="JA41" t="s">
        <v>1143</v>
      </c>
      <c r="JB41" t="s">
        <v>1143</v>
      </c>
      <c r="JC41" t="s">
        <v>1143</v>
      </c>
      <c r="JD41" t="s">
        <v>1143</v>
      </c>
      <c r="JE41" t="s">
        <v>1143</v>
      </c>
      <c r="JF41" t="s">
        <v>1143</v>
      </c>
      <c r="JG41" t="s">
        <v>1143</v>
      </c>
      <c r="JH41" t="s">
        <v>1143</v>
      </c>
      <c r="JI41" t="s">
        <v>1143</v>
      </c>
      <c r="JJ41" t="s">
        <v>1143</v>
      </c>
      <c r="JK41" t="s">
        <v>1143</v>
      </c>
      <c r="JL41" t="s">
        <v>1143</v>
      </c>
      <c r="JM41" t="s">
        <v>1143</v>
      </c>
      <c r="JN41" t="s">
        <v>1143</v>
      </c>
      <c r="JO41" t="s">
        <v>1143</v>
      </c>
      <c r="JP41" t="s">
        <v>1143</v>
      </c>
      <c r="JQ41" t="s">
        <v>1143</v>
      </c>
      <c r="JR41" t="s">
        <v>1143</v>
      </c>
      <c r="JS41" t="s">
        <v>1143</v>
      </c>
      <c r="JT41" t="s">
        <v>1143</v>
      </c>
      <c r="JU41" t="s">
        <v>1143</v>
      </c>
      <c r="JV41" t="s">
        <v>1143</v>
      </c>
      <c r="JW41" t="s">
        <v>1143</v>
      </c>
      <c r="JX41" t="s">
        <v>1143</v>
      </c>
      <c r="JY41" t="s">
        <v>1143</v>
      </c>
      <c r="JZ41" t="s">
        <v>1143</v>
      </c>
      <c r="KA41" t="s">
        <v>1143</v>
      </c>
      <c r="KB41" t="s">
        <v>1143</v>
      </c>
      <c r="KC41" t="s">
        <v>1143</v>
      </c>
      <c r="KD41" t="s">
        <v>1143</v>
      </c>
      <c r="KE41" t="s">
        <v>1143</v>
      </c>
      <c r="KF41" t="s">
        <v>1143</v>
      </c>
      <c r="KG41" t="s">
        <v>1143</v>
      </c>
      <c r="KH41" t="s">
        <v>1143</v>
      </c>
      <c r="KI41" t="s">
        <v>1143</v>
      </c>
      <c r="KJ41" t="s">
        <v>1143</v>
      </c>
      <c r="KK41" t="s">
        <v>1143</v>
      </c>
      <c r="KL41" t="s">
        <v>1143</v>
      </c>
      <c r="KM41" t="s">
        <v>1143</v>
      </c>
      <c r="KN41" t="s">
        <v>1143</v>
      </c>
      <c r="KO41" t="s">
        <v>1143</v>
      </c>
      <c r="KP41" t="s">
        <v>1143</v>
      </c>
      <c r="KQ41" t="s">
        <v>1143</v>
      </c>
      <c r="KR41" t="s">
        <v>1143</v>
      </c>
      <c r="KS41" t="s">
        <v>1143</v>
      </c>
      <c r="KT41" t="s">
        <v>1143</v>
      </c>
      <c r="KU41" t="s">
        <v>1143</v>
      </c>
      <c r="KV41" t="s">
        <v>1143</v>
      </c>
      <c r="KW41" t="s">
        <v>1143</v>
      </c>
      <c r="KX41" t="s">
        <v>1143</v>
      </c>
      <c r="KY41" t="s">
        <v>1143</v>
      </c>
      <c r="KZ41" t="s">
        <v>1143</v>
      </c>
      <c r="LA41" t="s">
        <v>1143</v>
      </c>
      <c r="LB41" t="s">
        <v>1143</v>
      </c>
      <c r="LC41" t="s">
        <v>1143</v>
      </c>
      <c r="LD41" t="s">
        <v>1143</v>
      </c>
      <c r="LE41" t="s">
        <v>1143</v>
      </c>
      <c r="LF41" t="s">
        <v>1143</v>
      </c>
      <c r="LG41" t="s">
        <v>1143</v>
      </c>
      <c r="LH41" t="s">
        <v>1143</v>
      </c>
      <c r="LI41" t="s">
        <v>1143</v>
      </c>
      <c r="LJ41" t="s">
        <v>1143</v>
      </c>
      <c r="LK41" t="s">
        <v>1143</v>
      </c>
      <c r="LL41" t="s">
        <v>1143</v>
      </c>
      <c r="LM41" t="s">
        <v>1143</v>
      </c>
      <c r="LN41" t="s">
        <v>1143</v>
      </c>
      <c r="LO41" t="s">
        <v>1143</v>
      </c>
      <c r="LP41" t="s">
        <v>1143</v>
      </c>
      <c r="LQ41" t="s">
        <v>1143</v>
      </c>
      <c r="LR41" t="s">
        <v>1143</v>
      </c>
      <c r="LS41" t="s">
        <v>1143</v>
      </c>
      <c r="LT41" t="s">
        <v>1143</v>
      </c>
      <c r="LU41" t="s">
        <v>1143</v>
      </c>
      <c r="LV41" t="s">
        <v>1143</v>
      </c>
      <c r="LW41" t="s">
        <v>1143</v>
      </c>
      <c r="LX41" t="s">
        <v>1143</v>
      </c>
      <c r="LY41" t="s">
        <v>1143</v>
      </c>
      <c r="LZ41" t="s">
        <v>1143</v>
      </c>
      <c r="MA41" t="s">
        <v>1143</v>
      </c>
      <c r="MB41" t="s">
        <v>1143</v>
      </c>
      <c r="MC41" t="s">
        <v>1143</v>
      </c>
      <c r="MD41" t="s">
        <v>1143</v>
      </c>
      <c r="ME41" t="s">
        <v>1143</v>
      </c>
      <c r="MF41" t="s">
        <v>1143</v>
      </c>
      <c r="MG41" t="s">
        <v>1143</v>
      </c>
      <c r="MH41" t="s">
        <v>1143</v>
      </c>
      <c r="MI41" t="s">
        <v>1143</v>
      </c>
      <c r="MJ41" t="s">
        <v>1143</v>
      </c>
      <c r="MK41" t="s">
        <v>1143</v>
      </c>
      <c r="ML41" t="s">
        <v>1143</v>
      </c>
      <c r="MM41" t="s">
        <v>1143</v>
      </c>
      <c r="MN41" t="s">
        <v>1143</v>
      </c>
      <c r="MO41" t="s">
        <v>1143</v>
      </c>
      <c r="MP41" t="s">
        <v>1143</v>
      </c>
      <c r="MQ41" t="s">
        <v>1143</v>
      </c>
      <c r="MR41" t="s">
        <v>1143</v>
      </c>
      <c r="MS41" t="s">
        <v>1143</v>
      </c>
      <c r="MT41" t="s">
        <v>1143</v>
      </c>
      <c r="MU41" t="s">
        <v>1143</v>
      </c>
      <c r="MV41" t="s">
        <v>1143</v>
      </c>
      <c r="MW41" t="s">
        <v>1143</v>
      </c>
      <c r="MX41" t="s">
        <v>1143</v>
      </c>
      <c r="MY41" t="s">
        <v>1143</v>
      </c>
      <c r="MZ41" t="s">
        <v>1143</v>
      </c>
      <c r="NA41" t="s">
        <v>1143</v>
      </c>
      <c r="NB41" t="s">
        <v>1143</v>
      </c>
      <c r="NC41" t="s">
        <v>1143</v>
      </c>
      <c r="ND41" t="s">
        <v>1143</v>
      </c>
      <c r="NE41" t="s">
        <v>1143</v>
      </c>
      <c r="NF41" t="s">
        <v>1143</v>
      </c>
      <c r="NG41" t="s">
        <v>1143</v>
      </c>
      <c r="NH41" t="s">
        <v>1143</v>
      </c>
      <c r="NI41" t="s">
        <v>1143</v>
      </c>
      <c r="NJ41" t="s">
        <v>1143</v>
      </c>
      <c r="NK41" t="s">
        <v>1143</v>
      </c>
      <c r="NL41" t="s">
        <v>1143</v>
      </c>
      <c r="NM41" t="s">
        <v>1143</v>
      </c>
      <c r="NN41" t="s">
        <v>1143</v>
      </c>
      <c r="NO41" t="s">
        <v>1143</v>
      </c>
      <c r="NP41" t="s">
        <v>1143</v>
      </c>
      <c r="NQ41" t="s">
        <v>1143</v>
      </c>
      <c r="NR41" t="s">
        <v>1143</v>
      </c>
      <c r="NS41" t="s">
        <v>1143</v>
      </c>
      <c r="NT41" t="s">
        <v>1143</v>
      </c>
      <c r="NU41" t="s">
        <v>1143</v>
      </c>
      <c r="NV41" t="s">
        <v>1143</v>
      </c>
      <c r="NW41" t="s">
        <v>1143</v>
      </c>
      <c r="NX41" t="s">
        <v>1143</v>
      </c>
      <c r="NY41" t="s">
        <v>1143</v>
      </c>
      <c r="NZ41" t="s">
        <v>1143</v>
      </c>
      <c r="OA41" t="s">
        <v>1143</v>
      </c>
      <c r="OB41" t="s">
        <v>1143</v>
      </c>
      <c r="OC41" t="s">
        <v>1143</v>
      </c>
      <c r="OD41" t="s">
        <v>1143</v>
      </c>
      <c r="OE41" t="s">
        <v>1143</v>
      </c>
      <c r="OF41" t="s">
        <v>1143</v>
      </c>
      <c r="OG41" t="s">
        <v>1143</v>
      </c>
      <c r="OH41" t="s">
        <v>1143</v>
      </c>
      <c r="OI41" t="s">
        <v>1143</v>
      </c>
      <c r="OJ41" t="s">
        <v>1143</v>
      </c>
      <c r="OK41" t="s">
        <v>1143</v>
      </c>
      <c r="OL41" t="s">
        <v>1143</v>
      </c>
      <c r="OM41" t="s">
        <v>1143</v>
      </c>
      <c r="ON41" t="s">
        <v>1143</v>
      </c>
      <c r="OO41" t="s">
        <v>1143</v>
      </c>
      <c r="OP41" t="s">
        <v>1143</v>
      </c>
      <c r="OQ41" t="s">
        <v>1143</v>
      </c>
      <c r="OR41" t="s">
        <v>1143</v>
      </c>
      <c r="OS41" t="s">
        <v>1143</v>
      </c>
      <c r="OT41" t="s">
        <v>1143</v>
      </c>
      <c r="OU41" t="s">
        <v>1143</v>
      </c>
      <c r="OV41" t="s">
        <v>1143</v>
      </c>
      <c r="OW41" t="s">
        <v>1143</v>
      </c>
      <c r="OX41" t="s">
        <v>1143</v>
      </c>
      <c r="OY41" t="s">
        <v>1143</v>
      </c>
      <c r="OZ41" t="s">
        <v>1143</v>
      </c>
      <c r="PA41" t="s">
        <v>1143</v>
      </c>
      <c r="PB41" t="s">
        <v>1143</v>
      </c>
      <c r="PC41" t="s">
        <v>1143</v>
      </c>
      <c r="PD41" t="s">
        <v>1143</v>
      </c>
      <c r="PE41" t="s">
        <v>1143</v>
      </c>
      <c r="PF41" t="s">
        <v>1143</v>
      </c>
      <c r="PG41" t="s">
        <v>1143</v>
      </c>
      <c r="PH41" t="s">
        <v>1143</v>
      </c>
      <c r="PI41" t="s">
        <v>1143</v>
      </c>
      <c r="PJ41" t="s">
        <v>1143</v>
      </c>
      <c r="PK41" t="s">
        <v>1143</v>
      </c>
      <c r="PL41" t="s">
        <v>1143</v>
      </c>
      <c r="PM41" t="s">
        <v>1143</v>
      </c>
      <c r="PN41" t="s">
        <v>1143</v>
      </c>
      <c r="PO41" t="s">
        <v>1143</v>
      </c>
      <c r="PP41" t="s">
        <v>1143</v>
      </c>
      <c r="PQ41" t="s">
        <v>1143</v>
      </c>
      <c r="PR41" t="s">
        <v>1143</v>
      </c>
      <c r="PS41" t="s">
        <v>1143</v>
      </c>
      <c r="PT41" t="s">
        <v>1143</v>
      </c>
      <c r="PU41" t="s">
        <v>1143</v>
      </c>
      <c r="PV41" t="s">
        <v>1143</v>
      </c>
      <c r="PW41" t="s">
        <v>1143</v>
      </c>
      <c r="PX41" t="s">
        <v>1143</v>
      </c>
      <c r="PY41" t="s">
        <v>1143</v>
      </c>
      <c r="PZ41" t="s">
        <v>1143</v>
      </c>
      <c r="QA41" t="s">
        <v>1143</v>
      </c>
      <c r="QB41" t="s">
        <v>1143</v>
      </c>
      <c r="QC41" t="s">
        <v>1143</v>
      </c>
      <c r="QD41" t="s">
        <v>1143</v>
      </c>
      <c r="QE41" t="s">
        <v>1143</v>
      </c>
      <c r="QF41" t="s">
        <v>1143</v>
      </c>
      <c r="QG41" t="s">
        <v>1143</v>
      </c>
      <c r="QH41" t="s">
        <v>1143</v>
      </c>
      <c r="QI41" t="s">
        <v>1143</v>
      </c>
      <c r="QJ41" t="s">
        <v>1143</v>
      </c>
      <c r="QK41" t="s">
        <v>1143</v>
      </c>
      <c r="QL41" t="s">
        <v>1143</v>
      </c>
      <c r="QM41" t="s">
        <v>1143</v>
      </c>
      <c r="QN41" t="s">
        <v>1143</v>
      </c>
      <c r="QO41" t="s">
        <v>1143</v>
      </c>
      <c r="QP41" t="s">
        <v>1143</v>
      </c>
      <c r="QQ41" t="s">
        <v>1143</v>
      </c>
      <c r="QR41" t="s">
        <v>1143</v>
      </c>
      <c r="QS41" t="s">
        <v>1143</v>
      </c>
      <c r="QT41" t="s">
        <v>1143</v>
      </c>
      <c r="QU41" t="s">
        <v>1143</v>
      </c>
      <c r="QV41" t="s">
        <v>1143</v>
      </c>
      <c r="QW41" t="s">
        <v>1143</v>
      </c>
      <c r="QX41" t="s">
        <v>1143</v>
      </c>
      <c r="QY41" t="s">
        <v>1143</v>
      </c>
      <c r="QZ41" t="s">
        <v>1143</v>
      </c>
      <c r="RA41" t="s">
        <v>1143</v>
      </c>
      <c r="RB41" t="s">
        <v>1143</v>
      </c>
      <c r="RC41" t="s">
        <v>1143</v>
      </c>
      <c r="RD41" t="s">
        <v>1143</v>
      </c>
      <c r="RE41" t="s">
        <v>1143</v>
      </c>
      <c r="RF41" t="s">
        <v>1143</v>
      </c>
      <c r="RG41" t="s">
        <v>1143</v>
      </c>
      <c r="RH41" t="s">
        <v>1143</v>
      </c>
      <c r="RI41" t="s">
        <v>1143</v>
      </c>
      <c r="RJ41" t="s">
        <v>1143</v>
      </c>
      <c r="RK41" t="s">
        <v>1143</v>
      </c>
      <c r="RL41" t="s">
        <v>1143</v>
      </c>
      <c r="RM41" t="s">
        <v>1143</v>
      </c>
      <c r="RN41" t="s">
        <v>1143</v>
      </c>
      <c r="RO41" t="s">
        <v>1143</v>
      </c>
      <c r="RP41" t="s">
        <v>1143</v>
      </c>
      <c r="RQ41" t="s">
        <v>1143</v>
      </c>
      <c r="RR41" t="s">
        <v>1143</v>
      </c>
      <c r="RS41" t="s">
        <v>1143</v>
      </c>
      <c r="RT41" t="s">
        <v>1143</v>
      </c>
      <c r="RU41" t="s">
        <v>1143</v>
      </c>
      <c r="RV41" t="s">
        <v>1143</v>
      </c>
      <c r="RW41" t="s">
        <v>1143</v>
      </c>
      <c r="RX41" t="s">
        <v>1143</v>
      </c>
      <c r="RY41" t="s">
        <v>1143</v>
      </c>
      <c r="RZ41" t="s">
        <v>1143</v>
      </c>
      <c r="SA41" t="s">
        <v>1143</v>
      </c>
      <c r="SB41" t="s">
        <v>1143</v>
      </c>
      <c r="SC41" t="s">
        <v>1143</v>
      </c>
      <c r="SD41" t="s">
        <v>1143</v>
      </c>
      <c r="SE41" t="s">
        <v>1143</v>
      </c>
      <c r="SF41" t="s">
        <v>1143</v>
      </c>
      <c r="SG41" t="s">
        <v>1143</v>
      </c>
      <c r="SH41" t="s">
        <v>1143</v>
      </c>
      <c r="SI41" t="s">
        <v>1143</v>
      </c>
      <c r="SJ41" t="s">
        <v>1143</v>
      </c>
      <c r="SK41" t="s">
        <v>1143</v>
      </c>
      <c r="SL41" t="s">
        <v>1143</v>
      </c>
      <c r="SM41" t="s">
        <v>1143</v>
      </c>
      <c r="SN41" t="s">
        <v>1143</v>
      </c>
      <c r="SO41" t="s">
        <v>1143</v>
      </c>
      <c r="SP41" t="s">
        <v>1143</v>
      </c>
      <c r="SQ41" t="s">
        <v>1143</v>
      </c>
      <c r="SR41" t="s">
        <v>1143</v>
      </c>
      <c r="SS41" t="s">
        <v>1143</v>
      </c>
      <c r="ST41" t="s">
        <v>1143</v>
      </c>
      <c r="SU41" t="s">
        <v>1143</v>
      </c>
      <c r="SV41" t="s">
        <v>1143</v>
      </c>
      <c r="SW41" t="s">
        <v>1143</v>
      </c>
      <c r="SX41" t="s">
        <v>1143</v>
      </c>
      <c r="SY41" t="s">
        <v>1143</v>
      </c>
      <c r="SZ41" t="s">
        <v>1143</v>
      </c>
      <c r="TA41" t="s">
        <v>1143</v>
      </c>
      <c r="TB41" t="s">
        <v>1143</v>
      </c>
      <c r="TC41" t="s">
        <v>1143</v>
      </c>
      <c r="TD41" t="s">
        <v>1143</v>
      </c>
      <c r="TE41" t="s">
        <v>1143</v>
      </c>
      <c r="TF41" t="s">
        <v>1143</v>
      </c>
      <c r="TG41" t="s">
        <v>1143</v>
      </c>
      <c r="TH41" t="s">
        <v>1143</v>
      </c>
      <c r="TI41" t="s">
        <v>1143</v>
      </c>
      <c r="TJ41" t="s">
        <v>1143</v>
      </c>
      <c r="TK41" t="s">
        <v>1143</v>
      </c>
      <c r="TL41" t="s">
        <v>1143</v>
      </c>
      <c r="TM41" t="s">
        <v>1143</v>
      </c>
      <c r="TN41" t="s">
        <v>1143</v>
      </c>
      <c r="TO41" t="s">
        <v>1143</v>
      </c>
      <c r="TP41" t="s">
        <v>1143</v>
      </c>
      <c r="TQ41" t="s">
        <v>1143</v>
      </c>
      <c r="TR41" t="s">
        <v>1143</v>
      </c>
      <c r="TS41" t="s">
        <v>1143</v>
      </c>
      <c r="TT41" t="s">
        <v>1143</v>
      </c>
      <c r="TU41" t="s">
        <v>1143</v>
      </c>
      <c r="TV41" t="s">
        <v>1143</v>
      </c>
      <c r="TW41" t="s">
        <v>1143</v>
      </c>
      <c r="TX41" t="s">
        <v>1143</v>
      </c>
      <c r="TY41" t="s">
        <v>1143</v>
      </c>
      <c r="TZ41" t="s">
        <v>1143</v>
      </c>
      <c r="UA41" t="s">
        <v>1143</v>
      </c>
      <c r="UB41" t="s">
        <v>1143</v>
      </c>
      <c r="UC41" t="s">
        <v>1143</v>
      </c>
      <c r="UD41" t="s">
        <v>1143</v>
      </c>
      <c r="UE41" t="s">
        <v>1143</v>
      </c>
      <c r="UF41" t="s">
        <v>1143</v>
      </c>
      <c r="UG41" t="s">
        <v>1143</v>
      </c>
      <c r="UH41" t="s">
        <v>1143</v>
      </c>
      <c r="UI41" t="s">
        <v>1143</v>
      </c>
      <c r="UJ41" t="s">
        <v>1143</v>
      </c>
      <c r="UK41" t="s">
        <v>1143</v>
      </c>
      <c r="UL41" t="s">
        <v>1143</v>
      </c>
      <c r="UM41" t="s">
        <v>1143</v>
      </c>
      <c r="UN41" t="s">
        <v>1143</v>
      </c>
      <c r="UO41" t="s">
        <v>1143</v>
      </c>
      <c r="UP41" t="s">
        <v>1143</v>
      </c>
      <c r="UQ41" t="s">
        <v>1143</v>
      </c>
      <c r="UR41" t="s">
        <v>1143</v>
      </c>
      <c r="US41" t="s">
        <v>1143</v>
      </c>
      <c r="UT41" t="s">
        <v>1143</v>
      </c>
      <c r="UU41" t="s">
        <v>1143</v>
      </c>
      <c r="UV41" t="s">
        <v>1143</v>
      </c>
      <c r="UW41" t="s">
        <v>1143</v>
      </c>
      <c r="UX41" t="s">
        <v>1143</v>
      </c>
      <c r="UY41" t="s">
        <v>1143</v>
      </c>
      <c r="UZ41" t="s">
        <v>1143</v>
      </c>
      <c r="VA41" t="s">
        <v>1143</v>
      </c>
      <c r="VB41" t="s">
        <v>1143</v>
      </c>
      <c r="VC41" t="s">
        <v>1143</v>
      </c>
      <c r="VD41" t="s">
        <v>1143</v>
      </c>
      <c r="VE41" t="s">
        <v>1143</v>
      </c>
      <c r="VF41" t="s">
        <v>1143</v>
      </c>
      <c r="VG41" t="s">
        <v>1143</v>
      </c>
      <c r="VH41" t="s">
        <v>1143</v>
      </c>
      <c r="VI41" t="s">
        <v>1143</v>
      </c>
      <c r="VJ41" t="s">
        <v>1143</v>
      </c>
      <c r="VK41" t="s">
        <v>1143</v>
      </c>
      <c r="VL41" t="s">
        <v>1143</v>
      </c>
      <c r="VM41" t="s">
        <v>1143</v>
      </c>
      <c r="VN41" t="s">
        <v>1143</v>
      </c>
      <c r="VO41" t="s">
        <v>1143</v>
      </c>
      <c r="VP41" t="s">
        <v>1143</v>
      </c>
      <c r="VQ41" t="s">
        <v>1143</v>
      </c>
      <c r="VR41" t="s">
        <v>1143</v>
      </c>
      <c r="VS41" t="s">
        <v>1143</v>
      </c>
      <c r="VT41" t="s">
        <v>1143</v>
      </c>
      <c r="VU41" t="s">
        <v>1143</v>
      </c>
      <c r="VV41" t="s">
        <v>1143</v>
      </c>
      <c r="VW41" t="s">
        <v>1143</v>
      </c>
      <c r="VX41" t="s">
        <v>1143</v>
      </c>
      <c r="VY41" t="s">
        <v>1143</v>
      </c>
      <c r="VZ41" t="s">
        <v>1143</v>
      </c>
      <c r="WA41" t="s">
        <v>1143</v>
      </c>
      <c r="WB41" t="s">
        <v>1143</v>
      </c>
      <c r="WC41" t="s">
        <v>1143</v>
      </c>
      <c r="WD41" t="s">
        <v>1143</v>
      </c>
      <c r="WE41" t="s">
        <v>1143</v>
      </c>
      <c r="WF41" t="s">
        <v>1143</v>
      </c>
      <c r="WG41" t="s">
        <v>1143</v>
      </c>
      <c r="WH41" t="s">
        <v>1143</v>
      </c>
      <c r="WI41" t="s">
        <v>1143</v>
      </c>
      <c r="WJ41" t="s">
        <v>1143</v>
      </c>
      <c r="WK41" t="s">
        <v>1143</v>
      </c>
      <c r="WL41" t="s">
        <v>1143</v>
      </c>
      <c r="WM41" t="s">
        <v>1143</v>
      </c>
      <c r="WN41" t="s">
        <v>1143</v>
      </c>
      <c r="WO41" t="s">
        <v>1143</v>
      </c>
      <c r="WP41" t="s">
        <v>1143</v>
      </c>
      <c r="WQ41" t="s">
        <v>1143</v>
      </c>
      <c r="WR41" t="s">
        <v>1143</v>
      </c>
      <c r="WS41" t="s">
        <v>1143</v>
      </c>
      <c r="WT41" t="s">
        <v>1143</v>
      </c>
      <c r="WU41" t="s">
        <v>1143</v>
      </c>
      <c r="WV41" t="s">
        <v>1143</v>
      </c>
      <c r="WW41" t="s">
        <v>1143</v>
      </c>
      <c r="WX41" t="s">
        <v>1143</v>
      </c>
      <c r="WY41" t="s">
        <v>1143</v>
      </c>
      <c r="WZ41" t="s">
        <v>1143</v>
      </c>
      <c r="XA41" t="s">
        <v>1143</v>
      </c>
      <c r="XB41" t="s">
        <v>1143</v>
      </c>
      <c r="XC41" t="s">
        <v>1143</v>
      </c>
      <c r="XD41" t="s">
        <v>1143</v>
      </c>
      <c r="XE41" t="s">
        <v>1143</v>
      </c>
      <c r="XF41" t="s">
        <v>1143</v>
      </c>
      <c r="XG41" t="s">
        <v>1143</v>
      </c>
      <c r="XH41" t="s">
        <v>1143</v>
      </c>
      <c r="XI41" t="s">
        <v>1143</v>
      </c>
      <c r="XJ41" t="s">
        <v>1143</v>
      </c>
      <c r="XK41" t="s">
        <v>1143</v>
      </c>
      <c r="XL41" t="s">
        <v>1143</v>
      </c>
      <c r="XM41" t="s">
        <v>1143</v>
      </c>
      <c r="XN41" t="s">
        <v>1143</v>
      </c>
      <c r="XO41" t="s">
        <v>1143</v>
      </c>
      <c r="XP41" t="s">
        <v>1143</v>
      </c>
      <c r="XQ41" t="s">
        <v>1143</v>
      </c>
      <c r="XR41" t="s">
        <v>1143</v>
      </c>
      <c r="XS41" t="s">
        <v>1143</v>
      </c>
      <c r="XT41" t="s">
        <v>1143</v>
      </c>
      <c r="XU41" t="s">
        <v>1143</v>
      </c>
      <c r="XV41" t="s">
        <v>1143</v>
      </c>
      <c r="XW41" t="s">
        <v>1143</v>
      </c>
      <c r="XX41" t="s">
        <v>1143</v>
      </c>
      <c r="XY41" t="s">
        <v>1143</v>
      </c>
      <c r="XZ41" t="s">
        <v>1143</v>
      </c>
      <c r="YA41" t="s">
        <v>1143</v>
      </c>
      <c r="YB41" t="s">
        <v>1143</v>
      </c>
      <c r="YC41" t="s">
        <v>1143</v>
      </c>
      <c r="YD41" t="s">
        <v>1143</v>
      </c>
      <c r="YE41" t="s">
        <v>1143</v>
      </c>
      <c r="YF41" t="s">
        <v>1143</v>
      </c>
      <c r="YG41" t="s">
        <v>1143</v>
      </c>
      <c r="YH41" t="s">
        <v>1143</v>
      </c>
      <c r="YI41" t="s">
        <v>1143</v>
      </c>
      <c r="YJ41" t="s">
        <v>1143</v>
      </c>
      <c r="YK41" t="s">
        <v>1143</v>
      </c>
      <c r="YL41" t="s">
        <v>1143</v>
      </c>
      <c r="YM41" t="s">
        <v>1143</v>
      </c>
      <c r="YN41" t="s">
        <v>1143</v>
      </c>
      <c r="YO41" t="s">
        <v>1143</v>
      </c>
      <c r="YP41" t="s">
        <v>1143</v>
      </c>
      <c r="YQ41" t="s">
        <v>1143</v>
      </c>
      <c r="YR41" t="s">
        <v>1143</v>
      </c>
      <c r="YS41" t="s">
        <v>1143</v>
      </c>
      <c r="YT41" t="s">
        <v>1143</v>
      </c>
      <c r="YU41" t="s">
        <v>1143</v>
      </c>
      <c r="YV41" t="s">
        <v>1143</v>
      </c>
      <c r="YW41" t="s">
        <v>1143</v>
      </c>
      <c r="YX41" t="s">
        <v>1143</v>
      </c>
      <c r="YY41" t="s">
        <v>1143</v>
      </c>
      <c r="YZ41" t="s">
        <v>1143</v>
      </c>
      <c r="ZA41" t="s">
        <v>1143</v>
      </c>
      <c r="ZB41" t="s">
        <v>1143</v>
      </c>
      <c r="ZC41" t="s">
        <v>1143</v>
      </c>
      <c r="ZD41" t="s">
        <v>1143</v>
      </c>
      <c r="ZE41" t="s">
        <v>1143</v>
      </c>
      <c r="ZF41" t="s">
        <v>1143</v>
      </c>
      <c r="ZG41" t="s">
        <v>1143</v>
      </c>
      <c r="ZH41" t="s">
        <v>1143</v>
      </c>
      <c r="ZI41" t="s">
        <v>1143</v>
      </c>
      <c r="ZJ41" t="s">
        <v>1143</v>
      </c>
      <c r="ZK41" t="s">
        <v>1143</v>
      </c>
      <c r="ZL41" t="s">
        <v>1143</v>
      </c>
      <c r="ZM41" t="s">
        <v>1143</v>
      </c>
      <c r="ZN41" t="s">
        <v>1143</v>
      </c>
      <c r="ZO41" t="s">
        <v>1143</v>
      </c>
      <c r="ZP41" t="s">
        <v>1143</v>
      </c>
      <c r="ZQ41" t="s">
        <v>1143</v>
      </c>
      <c r="ZR41" t="s">
        <v>1143</v>
      </c>
      <c r="ZS41" t="s">
        <v>1143</v>
      </c>
      <c r="ZT41" t="s">
        <v>1143</v>
      </c>
      <c r="ZU41" t="s">
        <v>1143</v>
      </c>
      <c r="ZV41" t="s">
        <v>1143</v>
      </c>
      <c r="ZW41" t="s">
        <v>1143</v>
      </c>
      <c r="ZX41" t="s">
        <v>1143</v>
      </c>
      <c r="ZY41" t="s">
        <v>1143</v>
      </c>
      <c r="ZZ41" t="s">
        <v>1143</v>
      </c>
      <c r="AAA41" t="s">
        <v>1143</v>
      </c>
      <c r="AAB41" t="s">
        <v>1143</v>
      </c>
      <c r="AAC41" t="s">
        <v>1143</v>
      </c>
      <c r="AAD41" t="s">
        <v>1143</v>
      </c>
      <c r="AAE41" t="s">
        <v>1143</v>
      </c>
      <c r="AAF41" t="s">
        <v>1143</v>
      </c>
      <c r="AAG41" t="s">
        <v>1143</v>
      </c>
      <c r="AAH41" t="s">
        <v>1143</v>
      </c>
      <c r="AAI41" t="s">
        <v>1143</v>
      </c>
      <c r="AAJ41" t="s">
        <v>1143</v>
      </c>
      <c r="AAK41" t="s">
        <v>1143</v>
      </c>
      <c r="AAL41" t="s">
        <v>1143</v>
      </c>
      <c r="AAM41" t="s">
        <v>1143</v>
      </c>
      <c r="AAN41" t="s">
        <v>1143</v>
      </c>
      <c r="AAO41" t="s">
        <v>1143</v>
      </c>
      <c r="AAP41" t="s">
        <v>1143</v>
      </c>
      <c r="AAQ41" t="s">
        <v>1143</v>
      </c>
      <c r="AAR41" t="s">
        <v>1143</v>
      </c>
      <c r="AAS41" t="s">
        <v>1143</v>
      </c>
      <c r="AAT41" t="s">
        <v>1143</v>
      </c>
      <c r="AAU41" t="s">
        <v>1143</v>
      </c>
      <c r="AAV41" t="s">
        <v>1143</v>
      </c>
      <c r="AAW41" t="s">
        <v>1143</v>
      </c>
      <c r="AAX41" t="s">
        <v>1143</v>
      </c>
      <c r="AAY41" t="s">
        <v>1143</v>
      </c>
      <c r="AAZ41" t="s">
        <v>1143</v>
      </c>
      <c r="ABA41" t="s">
        <v>1143</v>
      </c>
      <c r="ABB41" t="s">
        <v>1143</v>
      </c>
      <c r="ABC41" t="s">
        <v>1143</v>
      </c>
      <c r="ABD41" t="s">
        <v>1143</v>
      </c>
      <c r="ABE41" t="s">
        <v>1143</v>
      </c>
      <c r="ABF41" t="s">
        <v>1143</v>
      </c>
      <c r="ABG41" t="s">
        <v>1143</v>
      </c>
      <c r="ABH41" t="s">
        <v>1143</v>
      </c>
      <c r="ABI41" t="s">
        <v>1143</v>
      </c>
      <c r="ABJ41" t="s">
        <v>1143</v>
      </c>
      <c r="ABK41" t="s">
        <v>1143</v>
      </c>
      <c r="ABL41" t="s">
        <v>1143</v>
      </c>
      <c r="ABM41" t="s">
        <v>1143</v>
      </c>
      <c r="ABN41" t="s">
        <v>1143</v>
      </c>
      <c r="ABO41" t="s">
        <v>1143</v>
      </c>
      <c r="ABP41" t="s">
        <v>1143</v>
      </c>
      <c r="ABQ41" t="s">
        <v>1143</v>
      </c>
      <c r="ABR41" t="s">
        <v>1143</v>
      </c>
      <c r="ABS41" t="s">
        <v>1143</v>
      </c>
      <c r="ABT41" t="s">
        <v>1143</v>
      </c>
      <c r="ABU41" t="s">
        <v>1143</v>
      </c>
      <c r="ABV41" t="s">
        <v>1143</v>
      </c>
      <c r="ABW41" t="s">
        <v>1143</v>
      </c>
      <c r="ABX41" t="s">
        <v>1143</v>
      </c>
      <c r="ABY41" t="s">
        <v>1143</v>
      </c>
      <c r="ABZ41" t="s">
        <v>1143</v>
      </c>
      <c r="ACA41" t="s">
        <v>1143</v>
      </c>
      <c r="ACB41" t="s">
        <v>1143</v>
      </c>
      <c r="ACC41" t="s">
        <v>1143</v>
      </c>
      <c r="ACD41" t="s">
        <v>1143</v>
      </c>
      <c r="ACE41" t="s">
        <v>1143</v>
      </c>
      <c r="ACF41" t="s">
        <v>1143</v>
      </c>
      <c r="ACG41" t="s">
        <v>1143</v>
      </c>
      <c r="ACH41" t="s">
        <v>1143</v>
      </c>
      <c r="ACI41" t="s">
        <v>1143</v>
      </c>
      <c r="ACJ41" t="s">
        <v>1143</v>
      </c>
      <c r="ACK41" t="s">
        <v>1143</v>
      </c>
      <c r="ACL41" t="s">
        <v>1143</v>
      </c>
      <c r="ACM41" t="s">
        <v>1143</v>
      </c>
      <c r="ACN41" t="s">
        <v>1143</v>
      </c>
      <c r="ACO41" t="s">
        <v>1143</v>
      </c>
      <c r="ACP41" t="s">
        <v>1143</v>
      </c>
      <c r="ACQ41" t="s">
        <v>1143</v>
      </c>
      <c r="ACR41" t="s">
        <v>1143</v>
      </c>
      <c r="ACS41" t="s">
        <v>1143</v>
      </c>
      <c r="ACT41" t="s">
        <v>1143</v>
      </c>
      <c r="ACU41" t="s">
        <v>1143</v>
      </c>
      <c r="ACV41" t="s">
        <v>1143</v>
      </c>
      <c r="ACW41" t="s">
        <v>1143</v>
      </c>
      <c r="ACX41" t="s">
        <v>1143</v>
      </c>
      <c r="ACY41" t="s">
        <v>1143</v>
      </c>
      <c r="ACZ41" t="s">
        <v>1143</v>
      </c>
      <c r="ADA41" t="s">
        <v>1143</v>
      </c>
      <c r="ADB41" t="s">
        <v>1143</v>
      </c>
      <c r="ADC41" t="s">
        <v>1143</v>
      </c>
      <c r="ADD41" t="s">
        <v>1143</v>
      </c>
      <c r="ADE41" t="s">
        <v>1143</v>
      </c>
      <c r="ADF41" t="s">
        <v>1143</v>
      </c>
      <c r="ADG41" t="s">
        <v>1143</v>
      </c>
      <c r="ADH41" t="s">
        <v>1143</v>
      </c>
      <c r="ADI41" t="s">
        <v>1143</v>
      </c>
      <c r="ADJ41" t="s">
        <v>1143</v>
      </c>
      <c r="ADK41" t="s">
        <v>1143</v>
      </c>
      <c r="ADL41" t="s">
        <v>1143</v>
      </c>
      <c r="ADM41" t="s">
        <v>1143</v>
      </c>
      <c r="ADN41" t="s">
        <v>1143</v>
      </c>
      <c r="ADO41" t="s">
        <v>1143</v>
      </c>
      <c r="ADP41" t="s">
        <v>1143</v>
      </c>
      <c r="ADQ41" t="s">
        <v>1143</v>
      </c>
      <c r="ADR41" t="s">
        <v>1143</v>
      </c>
      <c r="ADS41" t="s">
        <v>1143</v>
      </c>
      <c r="ADT41" t="s">
        <v>1143</v>
      </c>
      <c r="ADU41" t="s">
        <v>1143</v>
      </c>
      <c r="ADV41" t="s">
        <v>1143</v>
      </c>
      <c r="ADW41" t="s">
        <v>1143</v>
      </c>
      <c r="ADX41" t="s">
        <v>1143</v>
      </c>
      <c r="ADY41" t="s">
        <v>1143</v>
      </c>
      <c r="ADZ41" t="s">
        <v>1143</v>
      </c>
      <c r="AEA41" t="s">
        <v>1143</v>
      </c>
      <c r="AEB41" t="s">
        <v>1143</v>
      </c>
      <c r="AEC41" t="s">
        <v>1143</v>
      </c>
      <c r="AED41" t="s">
        <v>1143</v>
      </c>
      <c r="AEE41" t="s">
        <v>1143</v>
      </c>
      <c r="AEF41" t="s">
        <v>1143</v>
      </c>
      <c r="AEG41" t="s">
        <v>1143</v>
      </c>
      <c r="AEH41" t="s">
        <v>1143</v>
      </c>
      <c r="AEI41" t="s">
        <v>1143</v>
      </c>
      <c r="AEJ41" t="s">
        <v>1143</v>
      </c>
      <c r="AEK41" t="s">
        <v>1143</v>
      </c>
      <c r="AEL41" t="s">
        <v>1143</v>
      </c>
      <c r="AEM41" t="s">
        <v>1143</v>
      </c>
      <c r="AEN41" t="s">
        <v>1143</v>
      </c>
      <c r="AEO41" t="s">
        <v>1143</v>
      </c>
      <c r="AEP41" t="s">
        <v>1143</v>
      </c>
      <c r="AEQ41" t="s">
        <v>1143</v>
      </c>
      <c r="AER41" t="s">
        <v>1143</v>
      </c>
      <c r="AES41" t="s">
        <v>1143</v>
      </c>
      <c r="AET41" t="s">
        <v>1143</v>
      </c>
      <c r="AEU41" t="s">
        <v>1143</v>
      </c>
      <c r="AEV41" t="s">
        <v>1143</v>
      </c>
      <c r="AEW41" t="s">
        <v>1143</v>
      </c>
      <c r="AEX41" t="s">
        <v>1143</v>
      </c>
      <c r="AEY41" t="s">
        <v>1143</v>
      </c>
      <c r="AEZ41" t="s">
        <v>1143</v>
      </c>
      <c r="AFA41" t="s">
        <v>1143</v>
      </c>
      <c r="AFB41" t="s">
        <v>1143</v>
      </c>
      <c r="AFC41" t="s">
        <v>1143</v>
      </c>
      <c r="AFD41" t="s">
        <v>1143</v>
      </c>
      <c r="AFE41" t="s">
        <v>1143</v>
      </c>
      <c r="AFF41" t="s">
        <v>1143</v>
      </c>
      <c r="AFG41" t="s">
        <v>1143</v>
      </c>
      <c r="AFH41" t="s">
        <v>1143</v>
      </c>
      <c r="AFI41" t="s">
        <v>1143</v>
      </c>
      <c r="AFJ41" t="s">
        <v>1143</v>
      </c>
      <c r="AFK41" t="s">
        <v>1143</v>
      </c>
      <c r="AFL41" t="s">
        <v>1143</v>
      </c>
      <c r="AFM41" t="s">
        <v>1143</v>
      </c>
      <c r="AFN41" t="s">
        <v>1143</v>
      </c>
      <c r="AFO41" t="s">
        <v>1143</v>
      </c>
      <c r="AFP41" t="s">
        <v>1143</v>
      </c>
      <c r="AFQ41" t="s">
        <v>1143</v>
      </c>
      <c r="AFR41" t="s">
        <v>1143</v>
      </c>
      <c r="AFS41" t="s">
        <v>1143</v>
      </c>
      <c r="AFT41" t="s">
        <v>1143</v>
      </c>
      <c r="AFU41" t="s">
        <v>1143</v>
      </c>
      <c r="AFV41" t="s">
        <v>1143</v>
      </c>
      <c r="AFW41" t="s">
        <v>1143</v>
      </c>
      <c r="AFX41" t="s">
        <v>1143</v>
      </c>
      <c r="AFY41" t="s">
        <v>1143</v>
      </c>
      <c r="AFZ41" t="s">
        <v>1143</v>
      </c>
      <c r="AGA41" t="s">
        <v>1143</v>
      </c>
      <c r="AGB41" t="s">
        <v>1143</v>
      </c>
      <c r="AGC41" t="s">
        <v>1143</v>
      </c>
      <c r="AGD41" t="s">
        <v>1143</v>
      </c>
      <c r="AGE41" t="s">
        <v>1143</v>
      </c>
      <c r="AGF41" t="s">
        <v>1143</v>
      </c>
      <c r="AGG41" t="s">
        <v>1143</v>
      </c>
      <c r="AGH41" t="s">
        <v>1143</v>
      </c>
      <c r="AGI41" t="s">
        <v>1143</v>
      </c>
      <c r="AGJ41" t="s">
        <v>1143</v>
      </c>
      <c r="AGK41" t="s">
        <v>1143</v>
      </c>
      <c r="AGL41" t="s">
        <v>1143</v>
      </c>
      <c r="AGM41" t="s">
        <v>1143</v>
      </c>
      <c r="AGN41" t="s">
        <v>1143</v>
      </c>
      <c r="AGO41" t="s">
        <v>1143</v>
      </c>
      <c r="AGP41" t="s">
        <v>1143</v>
      </c>
      <c r="AGQ41" t="s">
        <v>1143</v>
      </c>
      <c r="AGR41" t="s">
        <v>1143</v>
      </c>
      <c r="AGS41" t="s">
        <v>1143</v>
      </c>
      <c r="AGT41" t="s">
        <v>1143</v>
      </c>
      <c r="AGU41" t="s">
        <v>1143</v>
      </c>
      <c r="AGV41" t="s">
        <v>1143</v>
      </c>
      <c r="AGW41" t="s">
        <v>1143</v>
      </c>
      <c r="AGX41" t="s">
        <v>1143</v>
      </c>
      <c r="AGY41" t="s">
        <v>1143</v>
      </c>
      <c r="AGZ41" t="s">
        <v>1143</v>
      </c>
      <c r="AHA41" t="s">
        <v>1143</v>
      </c>
      <c r="AHB41" t="s">
        <v>1143</v>
      </c>
      <c r="AHC41" t="s">
        <v>1143</v>
      </c>
      <c r="AHD41" t="s">
        <v>1143</v>
      </c>
      <c r="AHE41" t="s">
        <v>1143</v>
      </c>
      <c r="AHF41" t="s">
        <v>1143</v>
      </c>
      <c r="AHG41" t="s">
        <v>1143</v>
      </c>
      <c r="AHH41" t="s">
        <v>1143</v>
      </c>
      <c r="AHI41" t="s">
        <v>1143</v>
      </c>
      <c r="AHJ41" t="s">
        <v>1143</v>
      </c>
      <c r="AHK41" t="s">
        <v>1143</v>
      </c>
      <c r="AHL41" t="s">
        <v>1143</v>
      </c>
      <c r="AHM41" t="s">
        <v>1143</v>
      </c>
      <c r="AHN41" t="s">
        <v>1143</v>
      </c>
      <c r="AHO41" t="s">
        <v>1143</v>
      </c>
      <c r="AHP41" t="s">
        <v>1143</v>
      </c>
      <c r="AHQ41" t="s">
        <v>1143</v>
      </c>
      <c r="AHR41" t="s">
        <v>1143</v>
      </c>
      <c r="AHS41" t="s">
        <v>1143</v>
      </c>
      <c r="AHT41" t="s">
        <v>1143</v>
      </c>
      <c r="AHU41" t="s">
        <v>1143</v>
      </c>
      <c r="AHV41" t="s">
        <v>1143</v>
      </c>
      <c r="AHW41" t="s">
        <v>1143</v>
      </c>
      <c r="AHX41" t="s">
        <v>1143</v>
      </c>
      <c r="AHY41" t="s">
        <v>1143</v>
      </c>
      <c r="AHZ41" t="s">
        <v>1143</v>
      </c>
      <c r="AIA41" t="s">
        <v>1143</v>
      </c>
      <c r="AIB41" t="s">
        <v>1143</v>
      </c>
      <c r="AIC41" t="s">
        <v>1143</v>
      </c>
      <c r="AID41" t="s">
        <v>1143</v>
      </c>
      <c r="AIE41" t="s">
        <v>1143</v>
      </c>
      <c r="AIF41" t="s">
        <v>1143</v>
      </c>
      <c r="AIG41" t="s">
        <v>1143</v>
      </c>
      <c r="AIH41" t="s">
        <v>1143</v>
      </c>
      <c r="AII41" t="s">
        <v>1143</v>
      </c>
      <c r="AIJ41" t="s">
        <v>1143</v>
      </c>
      <c r="AIK41" t="s">
        <v>1143</v>
      </c>
      <c r="AIL41" t="s">
        <v>1143</v>
      </c>
      <c r="AIM41" t="s">
        <v>1143</v>
      </c>
      <c r="AIN41" t="s">
        <v>1143</v>
      </c>
      <c r="AIO41" t="s">
        <v>1143</v>
      </c>
      <c r="AIP41" t="s">
        <v>1143</v>
      </c>
      <c r="AIQ41" t="s">
        <v>1143</v>
      </c>
      <c r="AIR41" t="s">
        <v>1143</v>
      </c>
      <c r="AIS41" t="s">
        <v>1143</v>
      </c>
      <c r="AIT41" t="s">
        <v>1143</v>
      </c>
      <c r="AIU41" t="s">
        <v>1143</v>
      </c>
      <c r="AIV41" t="s">
        <v>1143</v>
      </c>
      <c r="AIW41" t="s">
        <v>1143</v>
      </c>
      <c r="AIX41" t="s">
        <v>1143</v>
      </c>
      <c r="AIY41" t="s">
        <v>1143</v>
      </c>
      <c r="AIZ41" t="s">
        <v>1143</v>
      </c>
      <c r="AJA41" t="s">
        <v>1143</v>
      </c>
      <c r="AJB41" t="s">
        <v>1143</v>
      </c>
      <c r="AJC41" t="s">
        <v>1143</v>
      </c>
      <c r="AJD41" t="s">
        <v>1143</v>
      </c>
      <c r="AJE41" t="s">
        <v>1143</v>
      </c>
      <c r="AJF41" t="s">
        <v>1143</v>
      </c>
      <c r="AJG41" t="s">
        <v>1143</v>
      </c>
      <c r="AJH41" t="s">
        <v>1143</v>
      </c>
      <c r="AJI41" t="s">
        <v>1143</v>
      </c>
      <c r="AJJ41" t="s">
        <v>1143</v>
      </c>
      <c r="AJK41" t="s">
        <v>1143</v>
      </c>
      <c r="AJL41" t="s">
        <v>1143</v>
      </c>
      <c r="AJM41" t="s">
        <v>1143</v>
      </c>
      <c r="AJN41" t="s">
        <v>1143</v>
      </c>
      <c r="AJO41" t="s">
        <v>1143</v>
      </c>
      <c r="AJP41" t="s">
        <v>1143</v>
      </c>
      <c r="AJQ41" t="s">
        <v>1143</v>
      </c>
      <c r="AJR41" t="s">
        <v>1143</v>
      </c>
      <c r="AJS41" t="s">
        <v>1143</v>
      </c>
      <c r="AJT41" t="s">
        <v>1143</v>
      </c>
      <c r="AJU41" t="s">
        <v>1143</v>
      </c>
      <c r="AJV41" t="s">
        <v>1143</v>
      </c>
      <c r="AJW41" t="s">
        <v>1143</v>
      </c>
      <c r="AJX41" t="s">
        <v>1143</v>
      </c>
      <c r="AJY41" t="s">
        <v>1143</v>
      </c>
      <c r="AJZ41" t="s">
        <v>1143</v>
      </c>
      <c r="AKA41" t="s">
        <v>1143</v>
      </c>
      <c r="AKB41" t="s">
        <v>1143</v>
      </c>
      <c r="AKC41" t="s">
        <v>1143</v>
      </c>
      <c r="AKD41" t="s">
        <v>1143</v>
      </c>
      <c r="AKE41" t="s">
        <v>1143</v>
      </c>
      <c r="AKF41" t="s">
        <v>1143</v>
      </c>
      <c r="AKG41" t="s">
        <v>1143</v>
      </c>
      <c r="AKH41" t="s">
        <v>1143</v>
      </c>
      <c r="AKI41" t="s">
        <v>1143</v>
      </c>
      <c r="AKJ41" t="s">
        <v>1143</v>
      </c>
      <c r="AKK41" t="s">
        <v>1143</v>
      </c>
      <c r="AKL41" t="s">
        <v>1143</v>
      </c>
      <c r="AKM41" t="s">
        <v>1143</v>
      </c>
      <c r="AKN41" t="s">
        <v>1143</v>
      </c>
      <c r="AKO41" t="s">
        <v>1143</v>
      </c>
      <c r="AKP41" t="s">
        <v>1143</v>
      </c>
      <c r="AKQ41" t="s">
        <v>1143</v>
      </c>
      <c r="AKR41" t="s">
        <v>1143</v>
      </c>
      <c r="AKS41" t="s">
        <v>1143</v>
      </c>
      <c r="AKT41" t="s">
        <v>1143</v>
      </c>
      <c r="AKU41" t="s">
        <v>1143</v>
      </c>
      <c r="AKV41" t="s">
        <v>1143</v>
      </c>
      <c r="AKW41" t="s">
        <v>1143</v>
      </c>
      <c r="AKX41" t="s">
        <v>1143</v>
      </c>
      <c r="AKY41" t="s">
        <v>1143</v>
      </c>
      <c r="AKZ41" t="s">
        <v>1143</v>
      </c>
      <c r="ALA41" t="s">
        <v>1143</v>
      </c>
      <c r="ALB41" t="s">
        <v>1143</v>
      </c>
      <c r="ALC41" t="s">
        <v>1143</v>
      </c>
      <c r="ALD41" t="s">
        <v>1143</v>
      </c>
      <c r="ALE41" t="s">
        <v>1143</v>
      </c>
      <c r="ALF41" t="s">
        <v>1143</v>
      </c>
      <c r="ALG41" t="s">
        <v>1143</v>
      </c>
      <c r="ALH41" t="s">
        <v>1143</v>
      </c>
      <c r="ALI41" t="s">
        <v>1143</v>
      </c>
      <c r="ALJ41" t="s">
        <v>1143</v>
      </c>
      <c r="ALK41" t="s">
        <v>1143</v>
      </c>
      <c r="ALL41" t="s">
        <v>1143</v>
      </c>
      <c r="ALM41" t="s">
        <v>1143</v>
      </c>
      <c r="ALN41" t="s">
        <v>1143</v>
      </c>
      <c r="ALO41" t="s">
        <v>1143</v>
      </c>
      <c r="ALP41" t="s">
        <v>1143</v>
      </c>
      <c r="ALQ41" t="s">
        <v>1143</v>
      </c>
      <c r="ALR41" t="s">
        <v>1143</v>
      </c>
      <c r="ALS41" t="s">
        <v>1143</v>
      </c>
      <c r="ALT41" t="s">
        <v>1143</v>
      </c>
      <c r="ALU41" t="s">
        <v>1143</v>
      </c>
      <c r="ALV41" t="s">
        <v>1143</v>
      </c>
      <c r="ALW41" t="s">
        <v>1143</v>
      </c>
      <c r="ALX41" t="s">
        <v>1143</v>
      </c>
      <c r="ALY41" t="s">
        <v>1143</v>
      </c>
      <c r="ALZ41" t="s">
        <v>1143</v>
      </c>
      <c r="AMA41" t="s">
        <v>1143</v>
      </c>
      <c r="AMB41" t="s">
        <v>1143</v>
      </c>
      <c r="AMC41" t="s">
        <v>1143</v>
      </c>
      <c r="AMD41" t="s">
        <v>1143</v>
      </c>
      <c r="AME41" t="s">
        <v>1143</v>
      </c>
      <c r="AMF41" t="s">
        <v>1143</v>
      </c>
      <c r="AMG41" t="s">
        <v>1143</v>
      </c>
      <c r="AMH41" t="s">
        <v>1143</v>
      </c>
      <c r="AMI41" t="s">
        <v>1143</v>
      </c>
      <c r="AMJ41" t="s">
        <v>1143</v>
      </c>
      <c r="AMK41" t="s">
        <v>1143</v>
      </c>
      <c r="AML41" t="s">
        <v>1143</v>
      </c>
      <c r="AMM41" t="s">
        <v>1143</v>
      </c>
      <c r="AMN41" t="s">
        <v>1143</v>
      </c>
      <c r="AMO41" t="s">
        <v>1143</v>
      </c>
      <c r="AMP41" t="s">
        <v>1143</v>
      </c>
      <c r="AMQ41" t="s">
        <v>1143</v>
      </c>
      <c r="AMR41" t="s">
        <v>1143</v>
      </c>
      <c r="AMS41" t="s">
        <v>1143</v>
      </c>
      <c r="AMT41" t="s">
        <v>1143</v>
      </c>
      <c r="AMU41" t="s">
        <v>1143</v>
      </c>
      <c r="AMV41" t="s">
        <v>1143</v>
      </c>
      <c r="AMW41" t="s">
        <v>1143</v>
      </c>
      <c r="AMX41" t="s">
        <v>1143</v>
      </c>
      <c r="AMY41" t="s">
        <v>1143</v>
      </c>
      <c r="AMZ41" t="s">
        <v>1143</v>
      </c>
      <c r="ANA41" t="s">
        <v>1143</v>
      </c>
      <c r="ANB41" t="s">
        <v>1143</v>
      </c>
      <c r="ANC41" t="s">
        <v>1143</v>
      </c>
      <c r="AND41" t="s">
        <v>1143</v>
      </c>
      <c r="ANE41" t="s">
        <v>1143</v>
      </c>
      <c r="ANF41" t="s">
        <v>1143</v>
      </c>
      <c r="ANG41" t="s">
        <v>1143</v>
      </c>
      <c r="ANH41" t="s">
        <v>1143</v>
      </c>
      <c r="ANI41" t="s">
        <v>1143</v>
      </c>
      <c r="ANJ41" t="s">
        <v>1143</v>
      </c>
      <c r="ANK41" t="s">
        <v>1143</v>
      </c>
      <c r="ANL41" t="s">
        <v>1143</v>
      </c>
      <c r="ANM41" t="s">
        <v>1143</v>
      </c>
      <c r="ANN41" t="s">
        <v>1143</v>
      </c>
      <c r="ANO41" t="s">
        <v>1143</v>
      </c>
      <c r="ANP41" t="s">
        <v>1143</v>
      </c>
      <c r="ANQ41" t="s">
        <v>1143</v>
      </c>
      <c r="ANR41" t="s">
        <v>1143</v>
      </c>
      <c r="ANS41" t="s">
        <v>1143</v>
      </c>
      <c r="ANT41" t="s">
        <v>1143</v>
      </c>
      <c r="ANU41" t="s">
        <v>1143</v>
      </c>
      <c r="ANV41" t="s">
        <v>1143</v>
      </c>
      <c r="ANW41" t="s">
        <v>1143</v>
      </c>
      <c r="ANX41" t="s">
        <v>1143</v>
      </c>
      <c r="ANY41" t="s">
        <v>1143</v>
      </c>
      <c r="ANZ41" t="s">
        <v>1143</v>
      </c>
      <c r="AOA41" t="s">
        <v>1143</v>
      </c>
      <c r="AOB41" t="s">
        <v>1143</v>
      </c>
      <c r="AOC41" t="s">
        <v>1143</v>
      </c>
      <c r="AOD41" t="s">
        <v>1143</v>
      </c>
      <c r="AOE41" t="s">
        <v>1143</v>
      </c>
      <c r="AOF41" t="s">
        <v>1143</v>
      </c>
      <c r="AOG41" t="s">
        <v>1143</v>
      </c>
      <c r="AOH41" t="s">
        <v>1143</v>
      </c>
      <c r="AOI41" t="s">
        <v>1143</v>
      </c>
      <c r="AOJ41" t="s">
        <v>1143</v>
      </c>
      <c r="AOK41" t="s">
        <v>1143</v>
      </c>
      <c r="AOL41" t="s">
        <v>1143</v>
      </c>
      <c r="AOM41" t="s">
        <v>1143</v>
      </c>
      <c r="AON41" t="s">
        <v>1143</v>
      </c>
      <c r="AOO41" t="s">
        <v>1143</v>
      </c>
      <c r="AOP41" t="s">
        <v>1143</v>
      </c>
      <c r="AOQ41" t="s">
        <v>1143</v>
      </c>
      <c r="AOR41" t="s">
        <v>1143</v>
      </c>
      <c r="AOS41" t="s">
        <v>1143</v>
      </c>
      <c r="AOT41" t="s">
        <v>1143</v>
      </c>
      <c r="AOU41" t="s">
        <v>1143</v>
      </c>
      <c r="AOV41" t="s">
        <v>1143</v>
      </c>
      <c r="AOW41" t="s">
        <v>1143</v>
      </c>
      <c r="AOX41" t="s">
        <v>1143</v>
      </c>
      <c r="AOY41" t="s">
        <v>1143</v>
      </c>
      <c r="AOZ41" t="s">
        <v>1143</v>
      </c>
      <c r="APA41" t="s">
        <v>1143</v>
      </c>
      <c r="APB41" t="s">
        <v>1143</v>
      </c>
      <c r="APC41" t="s">
        <v>1143</v>
      </c>
      <c r="APD41" t="s">
        <v>1143</v>
      </c>
      <c r="APE41" t="s">
        <v>1143</v>
      </c>
      <c r="APF41" t="s">
        <v>1143</v>
      </c>
      <c r="APG41" t="s">
        <v>1143</v>
      </c>
      <c r="APH41" t="s">
        <v>1143</v>
      </c>
      <c r="API41" t="s">
        <v>1143</v>
      </c>
      <c r="APJ41" t="s">
        <v>1143</v>
      </c>
      <c r="APK41" t="s">
        <v>1143</v>
      </c>
      <c r="APL41" t="s">
        <v>1143</v>
      </c>
      <c r="APM41" t="s">
        <v>1143</v>
      </c>
      <c r="APN41" t="s">
        <v>1143</v>
      </c>
      <c r="APO41" t="s">
        <v>1143</v>
      </c>
      <c r="APP41" t="s">
        <v>1143</v>
      </c>
      <c r="APQ41" t="s">
        <v>1143</v>
      </c>
      <c r="APR41" t="s">
        <v>1143</v>
      </c>
      <c r="APS41" t="s">
        <v>1143</v>
      </c>
      <c r="APT41" t="s">
        <v>1143</v>
      </c>
      <c r="APU41" t="s">
        <v>1143</v>
      </c>
      <c r="APV41" t="s">
        <v>1143</v>
      </c>
      <c r="APW41" t="s">
        <v>1143</v>
      </c>
      <c r="APX41" t="s">
        <v>1143</v>
      </c>
      <c r="APY41" t="s">
        <v>1143</v>
      </c>
      <c r="APZ41" t="s">
        <v>1143</v>
      </c>
      <c r="AQA41" t="s">
        <v>1143</v>
      </c>
      <c r="AQB41" t="s">
        <v>1143</v>
      </c>
      <c r="AQC41" t="s">
        <v>1143</v>
      </c>
      <c r="AQD41" t="s">
        <v>1143</v>
      </c>
      <c r="AQE41" t="s">
        <v>1143</v>
      </c>
      <c r="AQF41" t="s">
        <v>1143</v>
      </c>
      <c r="AQG41" t="s">
        <v>1143</v>
      </c>
      <c r="AQH41" t="s">
        <v>1143</v>
      </c>
      <c r="AQI41" t="s">
        <v>1143</v>
      </c>
      <c r="AQJ41" t="s">
        <v>1143</v>
      </c>
      <c r="AQK41" t="s">
        <v>1143</v>
      </c>
      <c r="AQL41" t="s">
        <v>1143</v>
      </c>
      <c r="AQM41" t="s">
        <v>1143</v>
      </c>
      <c r="AQN41" t="s">
        <v>1143</v>
      </c>
      <c r="AQO41" t="s">
        <v>1143</v>
      </c>
      <c r="AQP41" t="s">
        <v>1143</v>
      </c>
      <c r="AQQ41" t="s">
        <v>1143</v>
      </c>
      <c r="AQR41" t="s">
        <v>1143</v>
      </c>
      <c r="AQS41" t="s">
        <v>1143</v>
      </c>
      <c r="AQT41" t="s">
        <v>1143</v>
      </c>
      <c r="AQU41" t="s">
        <v>1143</v>
      </c>
      <c r="AQV41" t="s">
        <v>1143</v>
      </c>
      <c r="AQW41" t="s">
        <v>1143</v>
      </c>
      <c r="AQX41" t="s">
        <v>1143</v>
      </c>
      <c r="AQY41" t="s">
        <v>1143</v>
      </c>
      <c r="AQZ41" t="s">
        <v>1143</v>
      </c>
      <c r="ARA41" t="s">
        <v>1143</v>
      </c>
      <c r="ARB41" t="s">
        <v>1143</v>
      </c>
      <c r="ARC41" t="s">
        <v>1143</v>
      </c>
      <c r="ARD41" t="s">
        <v>1143</v>
      </c>
      <c r="ARE41" t="s">
        <v>1143</v>
      </c>
      <c r="ARF41" t="s">
        <v>1143</v>
      </c>
      <c r="ARG41" t="s">
        <v>1143</v>
      </c>
      <c r="ARH41" t="s">
        <v>1143</v>
      </c>
      <c r="ARI41" t="s">
        <v>1143</v>
      </c>
      <c r="ARJ41" t="s">
        <v>1143</v>
      </c>
      <c r="ARK41" t="s">
        <v>1143</v>
      </c>
      <c r="ARL41" t="s">
        <v>1143</v>
      </c>
      <c r="ARM41" t="s">
        <v>1143</v>
      </c>
      <c r="ARN41" t="s">
        <v>1143</v>
      </c>
      <c r="ARO41" t="s">
        <v>1143</v>
      </c>
      <c r="ARP41" t="s">
        <v>1143</v>
      </c>
      <c r="ARQ41" t="s">
        <v>1143</v>
      </c>
      <c r="ARR41" t="s">
        <v>1143</v>
      </c>
      <c r="ARS41" t="s">
        <v>1143</v>
      </c>
      <c r="ART41" t="s">
        <v>1143</v>
      </c>
      <c r="ARU41" t="s">
        <v>1143</v>
      </c>
      <c r="ARV41" t="s">
        <v>1143</v>
      </c>
      <c r="ARW41" t="s">
        <v>1143</v>
      </c>
      <c r="ARX41" t="s">
        <v>1143</v>
      </c>
      <c r="ARY41" t="s">
        <v>1143</v>
      </c>
      <c r="ARZ41" t="s">
        <v>1143</v>
      </c>
      <c r="ASA41" t="s">
        <v>1143</v>
      </c>
      <c r="ASB41" t="s">
        <v>1143</v>
      </c>
      <c r="ASC41" t="s">
        <v>1143</v>
      </c>
      <c r="ASD41" t="s">
        <v>1143</v>
      </c>
      <c r="ASE41" t="s">
        <v>1143</v>
      </c>
      <c r="ASF41" t="s">
        <v>1143</v>
      </c>
      <c r="ASG41" t="s">
        <v>1143</v>
      </c>
      <c r="ASH41" t="s">
        <v>1143</v>
      </c>
      <c r="ASI41" t="s">
        <v>1143</v>
      </c>
      <c r="ASJ41" t="s">
        <v>1143</v>
      </c>
      <c r="ASK41" t="s">
        <v>1143</v>
      </c>
      <c r="ASL41" t="s">
        <v>1143</v>
      </c>
      <c r="ASM41" t="s">
        <v>1143</v>
      </c>
      <c r="ASN41" t="s">
        <v>1143</v>
      </c>
      <c r="ASO41" t="s">
        <v>1143</v>
      </c>
      <c r="ASP41" t="s">
        <v>1143</v>
      </c>
      <c r="ASQ41" t="s">
        <v>1143</v>
      </c>
      <c r="ASR41" t="s">
        <v>1143</v>
      </c>
      <c r="ASS41" t="s">
        <v>1143</v>
      </c>
      <c r="AST41" t="s">
        <v>1143</v>
      </c>
      <c r="ASU41" t="s">
        <v>1143</v>
      </c>
      <c r="ASV41" t="s">
        <v>1143</v>
      </c>
      <c r="ASW41" t="s">
        <v>1143</v>
      </c>
      <c r="ASX41" t="s">
        <v>1143</v>
      </c>
      <c r="ASY41" t="s">
        <v>1143</v>
      </c>
      <c r="ASZ41" t="s">
        <v>1143</v>
      </c>
      <c r="ATA41" t="s">
        <v>1143</v>
      </c>
      <c r="ATB41" t="s">
        <v>1143</v>
      </c>
      <c r="ATC41" t="s">
        <v>1143</v>
      </c>
      <c r="ATD41" t="s">
        <v>1143</v>
      </c>
      <c r="ATE41" t="s">
        <v>1143</v>
      </c>
      <c r="ATF41" t="s">
        <v>1143</v>
      </c>
      <c r="ATG41" t="s">
        <v>1143</v>
      </c>
      <c r="ATH41" t="s">
        <v>1143</v>
      </c>
      <c r="ATI41" t="s">
        <v>1143</v>
      </c>
      <c r="ATJ41" t="s">
        <v>1143</v>
      </c>
      <c r="ATK41" t="s">
        <v>1143</v>
      </c>
      <c r="ATL41" t="s">
        <v>1143</v>
      </c>
      <c r="ATM41" t="s">
        <v>1143</v>
      </c>
      <c r="ATN41" t="s">
        <v>1143</v>
      </c>
      <c r="ATO41" t="s">
        <v>1143</v>
      </c>
      <c r="ATP41" t="s">
        <v>1143</v>
      </c>
      <c r="ATQ41" t="s">
        <v>1143</v>
      </c>
      <c r="ATR41" t="s">
        <v>1143</v>
      </c>
      <c r="ATS41" t="s">
        <v>1143</v>
      </c>
      <c r="ATT41" t="s">
        <v>1143</v>
      </c>
      <c r="ATU41" t="s">
        <v>1143</v>
      </c>
      <c r="ATV41" t="s">
        <v>1143</v>
      </c>
      <c r="ATW41" t="s">
        <v>1143</v>
      </c>
      <c r="ATX41" t="s">
        <v>1143</v>
      </c>
      <c r="ATY41" t="s">
        <v>1143</v>
      </c>
      <c r="ATZ41" t="s">
        <v>1143</v>
      </c>
      <c r="AUA41" t="s">
        <v>1143</v>
      </c>
      <c r="AUB41" t="s">
        <v>1143</v>
      </c>
      <c r="AUC41" t="s">
        <v>1143</v>
      </c>
      <c r="AUD41" t="s">
        <v>1143</v>
      </c>
      <c r="AUE41" t="s">
        <v>1143</v>
      </c>
      <c r="AUF41" t="s">
        <v>1143</v>
      </c>
      <c r="AUG41" t="s">
        <v>1143</v>
      </c>
      <c r="AUH41" t="s">
        <v>1143</v>
      </c>
      <c r="AUI41" t="s">
        <v>1143</v>
      </c>
      <c r="AUJ41" t="s">
        <v>1143</v>
      </c>
      <c r="AUK41" t="s">
        <v>1143</v>
      </c>
      <c r="AUL41" t="s">
        <v>1143</v>
      </c>
      <c r="AUM41" t="s">
        <v>1143</v>
      </c>
      <c r="AUN41" t="s">
        <v>1143</v>
      </c>
      <c r="AUO41" t="s">
        <v>1143</v>
      </c>
      <c r="AUP41" t="s">
        <v>1143</v>
      </c>
      <c r="AUQ41" t="s">
        <v>1143</v>
      </c>
      <c r="AUR41" t="s">
        <v>1143</v>
      </c>
      <c r="AUS41" t="s">
        <v>1143</v>
      </c>
      <c r="AUT41" t="s">
        <v>1143</v>
      </c>
      <c r="AUU41" t="s">
        <v>1143</v>
      </c>
      <c r="AUV41" t="s">
        <v>1143</v>
      </c>
      <c r="AUW41" t="s">
        <v>1143</v>
      </c>
      <c r="AUX41" t="s">
        <v>1143</v>
      </c>
      <c r="AUY41" t="s">
        <v>1143</v>
      </c>
      <c r="AUZ41" t="s">
        <v>1143</v>
      </c>
      <c r="AVA41" t="s">
        <v>1143</v>
      </c>
      <c r="AVB41" t="s">
        <v>1143</v>
      </c>
      <c r="AVC41" t="s">
        <v>1143</v>
      </c>
      <c r="AVD41" t="s">
        <v>1143</v>
      </c>
      <c r="AVE41" t="s">
        <v>1143</v>
      </c>
      <c r="AVF41" t="s">
        <v>1143</v>
      </c>
      <c r="AVG41" t="s">
        <v>1143</v>
      </c>
      <c r="AVH41" t="s">
        <v>1143</v>
      </c>
      <c r="AVI41" t="s">
        <v>1143</v>
      </c>
      <c r="AVJ41" t="s">
        <v>1143</v>
      </c>
      <c r="AVK41" t="s">
        <v>1143</v>
      </c>
      <c r="AVL41" t="s">
        <v>1143</v>
      </c>
      <c r="AVM41" t="s">
        <v>1143</v>
      </c>
      <c r="AVN41" t="s">
        <v>1143</v>
      </c>
      <c r="AVO41" t="s">
        <v>1143</v>
      </c>
      <c r="AVP41" t="s">
        <v>1143</v>
      </c>
      <c r="AVQ41" t="s">
        <v>1143</v>
      </c>
      <c r="AVR41" t="s">
        <v>1143</v>
      </c>
      <c r="AVS41" t="s">
        <v>1143</v>
      </c>
      <c r="AVT41" t="s">
        <v>1143</v>
      </c>
      <c r="AVU41" t="s">
        <v>1143</v>
      </c>
      <c r="AVV41" t="s">
        <v>1143</v>
      </c>
      <c r="AVW41" t="s">
        <v>1143</v>
      </c>
      <c r="AVX41" t="s">
        <v>1143</v>
      </c>
      <c r="AVY41" t="s">
        <v>1143</v>
      </c>
      <c r="AVZ41" t="s">
        <v>1143</v>
      </c>
      <c r="AWA41" t="s">
        <v>1143</v>
      </c>
      <c r="AWB41" t="s">
        <v>1143</v>
      </c>
      <c r="AWC41" t="s">
        <v>1143</v>
      </c>
      <c r="AWD41" t="s">
        <v>1143</v>
      </c>
      <c r="AWE41" t="s">
        <v>1143</v>
      </c>
      <c r="AWF41" t="s">
        <v>1143</v>
      </c>
      <c r="AWG41" t="s">
        <v>1143</v>
      </c>
      <c r="AWH41" t="s">
        <v>1143</v>
      </c>
      <c r="AWI41" t="s">
        <v>1143</v>
      </c>
      <c r="AWJ41" t="s">
        <v>1143</v>
      </c>
      <c r="AWK41" t="s">
        <v>1143</v>
      </c>
      <c r="AWL41" t="s">
        <v>1143</v>
      </c>
      <c r="AWM41" t="s">
        <v>1143</v>
      </c>
      <c r="AWN41" t="s">
        <v>1143</v>
      </c>
      <c r="AWO41" t="s">
        <v>1143</v>
      </c>
      <c r="AWP41" t="s">
        <v>1143</v>
      </c>
      <c r="AWQ41" t="s">
        <v>1143</v>
      </c>
      <c r="AWR41" t="s">
        <v>1143</v>
      </c>
      <c r="AWS41" t="s">
        <v>1143</v>
      </c>
      <c r="AWT41" t="s">
        <v>1143</v>
      </c>
      <c r="AWU41" t="s">
        <v>1143</v>
      </c>
      <c r="AWV41" t="s">
        <v>1143</v>
      </c>
      <c r="AWW41" t="s">
        <v>1143</v>
      </c>
      <c r="AWX41" t="s">
        <v>1143</v>
      </c>
      <c r="AWY41" t="s">
        <v>1143</v>
      </c>
      <c r="AWZ41" t="s">
        <v>1143</v>
      </c>
      <c r="AXA41" t="s">
        <v>1143</v>
      </c>
      <c r="AXB41" t="s">
        <v>1143</v>
      </c>
      <c r="AXC41" t="s">
        <v>1143</v>
      </c>
      <c r="AXD41" t="s">
        <v>1143</v>
      </c>
      <c r="AXE41" t="s">
        <v>1143</v>
      </c>
      <c r="AXF41" t="s">
        <v>1143</v>
      </c>
      <c r="AXG41" t="s">
        <v>1143</v>
      </c>
      <c r="AXH41" t="s">
        <v>1143</v>
      </c>
      <c r="AXI41" t="s">
        <v>1143</v>
      </c>
      <c r="AXJ41" t="s">
        <v>1143</v>
      </c>
      <c r="AXK41" t="s">
        <v>1143</v>
      </c>
      <c r="AXL41" t="s">
        <v>1143</v>
      </c>
      <c r="AXM41" t="s">
        <v>1143</v>
      </c>
      <c r="AXN41" t="s">
        <v>1143</v>
      </c>
      <c r="AXO41" t="s">
        <v>1143</v>
      </c>
      <c r="AXP41" t="s">
        <v>1143</v>
      </c>
      <c r="AXQ41" t="s">
        <v>1143</v>
      </c>
      <c r="AXR41" t="s">
        <v>1143</v>
      </c>
      <c r="AXS41" t="s">
        <v>1143</v>
      </c>
      <c r="AXT41" t="s">
        <v>1143</v>
      </c>
      <c r="AXU41" t="s">
        <v>1143</v>
      </c>
      <c r="AXV41" t="s">
        <v>1143</v>
      </c>
      <c r="AXW41" t="s">
        <v>1143</v>
      </c>
      <c r="AXX41" t="s">
        <v>1143</v>
      </c>
      <c r="AXY41" t="s">
        <v>1143</v>
      </c>
      <c r="AXZ41" t="s">
        <v>1143</v>
      </c>
      <c r="AYA41" t="s">
        <v>1143</v>
      </c>
      <c r="AYB41" t="s">
        <v>1143</v>
      </c>
      <c r="AYC41" t="s">
        <v>1143</v>
      </c>
      <c r="AYD41" t="s">
        <v>1143</v>
      </c>
      <c r="AYE41" t="s">
        <v>1143</v>
      </c>
      <c r="AYF41" t="s">
        <v>1143</v>
      </c>
      <c r="AYG41" t="s">
        <v>1143</v>
      </c>
      <c r="AYH41" t="s">
        <v>1143</v>
      </c>
      <c r="AYI41" t="s">
        <v>1143</v>
      </c>
      <c r="AYJ41" t="s">
        <v>1143</v>
      </c>
      <c r="AYK41" t="s">
        <v>1143</v>
      </c>
      <c r="AYL41" t="s">
        <v>1143</v>
      </c>
      <c r="AYM41" t="s">
        <v>1143</v>
      </c>
      <c r="AYN41" t="s">
        <v>1143</v>
      </c>
      <c r="AYO41" t="s">
        <v>1143</v>
      </c>
      <c r="AYP41" t="s">
        <v>1143</v>
      </c>
      <c r="AYQ41" t="s">
        <v>1143</v>
      </c>
      <c r="AYR41" t="s">
        <v>1143</v>
      </c>
      <c r="AYS41" t="s">
        <v>1143</v>
      </c>
      <c r="AYT41" t="s">
        <v>1143</v>
      </c>
      <c r="AYU41" t="s">
        <v>1143</v>
      </c>
      <c r="AYV41" t="s">
        <v>1143</v>
      </c>
      <c r="AYW41" t="s">
        <v>1143</v>
      </c>
      <c r="AYX41" t="s">
        <v>1143</v>
      </c>
      <c r="AYY41" t="s">
        <v>1143</v>
      </c>
      <c r="AYZ41" t="s">
        <v>1143</v>
      </c>
      <c r="AZA41" t="s">
        <v>1143</v>
      </c>
      <c r="AZB41" t="s">
        <v>1143</v>
      </c>
      <c r="AZC41" t="s">
        <v>1143</v>
      </c>
      <c r="AZD41" t="s">
        <v>1143</v>
      </c>
      <c r="AZE41" t="s">
        <v>1143</v>
      </c>
      <c r="AZF41" t="s">
        <v>1143</v>
      </c>
      <c r="AZG41" t="s">
        <v>1143</v>
      </c>
      <c r="AZH41" t="s">
        <v>1143</v>
      </c>
      <c r="AZI41" t="s">
        <v>1143</v>
      </c>
      <c r="AZJ41" t="s">
        <v>1143</v>
      </c>
      <c r="AZK41" t="s">
        <v>1143</v>
      </c>
      <c r="AZL41" t="s">
        <v>1143</v>
      </c>
      <c r="AZM41" t="s">
        <v>1143</v>
      </c>
      <c r="AZN41" t="s">
        <v>1143</v>
      </c>
      <c r="AZO41" t="s">
        <v>1143</v>
      </c>
      <c r="AZP41" t="s">
        <v>1143</v>
      </c>
      <c r="AZQ41" t="s">
        <v>1143</v>
      </c>
      <c r="AZR41" t="s">
        <v>1143</v>
      </c>
      <c r="AZS41" t="s">
        <v>1143</v>
      </c>
      <c r="AZT41" t="s">
        <v>1143</v>
      </c>
      <c r="AZU41" t="s">
        <v>1143</v>
      </c>
      <c r="AZV41" t="s">
        <v>1143</v>
      </c>
      <c r="AZW41" t="s">
        <v>1143</v>
      </c>
      <c r="AZX41" t="s">
        <v>1143</v>
      </c>
      <c r="AZY41" t="s">
        <v>1143</v>
      </c>
      <c r="AZZ41" t="s">
        <v>1143</v>
      </c>
      <c r="BAA41" t="s">
        <v>1143</v>
      </c>
      <c r="BAB41" t="s">
        <v>1143</v>
      </c>
      <c r="BAC41" t="s">
        <v>1143</v>
      </c>
      <c r="BAD41" t="s">
        <v>1143</v>
      </c>
      <c r="BAE41" t="s">
        <v>1143</v>
      </c>
      <c r="BAF41" t="s">
        <v>1143</v>
      </c>
      <c r="BAG41" t="s">
        <v>1143</v>
      </c>
      <c r="BAH41" t="s">
        <v>1143</v>
      </c>
      <c r="BAI41" t="s">
        <v>1143</v>
      </c>
      <c r="BAJ41" t="s">
        <v>1143</v>
      </c>
      <c r="BAK41" t="s">
        <v>1143</v>
      </c>
      <c r="BAL41" t="s">
        <v>1143</v>
      </c>
      <c r="BAM41" t="s">
        <v>1143</v>
      </c>
      <c r="BAN41" t="s">
        <v>1143</v>
      </c>
      <c r="BAO41" t="s">
        <v>1143</v>
      </c>
      <c r="BAP41" t="s">
        <v>1143</v>
      </c>
      <c r="BAQ41" t="s">
        <v>1143</v>
      </c>
      <c r="BAR41" t="s">
        <v>1143</v>
      </c>
      <c r="BAS41" t="s">
        <v>1143</v>
      </c>
      <c r="BAT41" t="s">
        <v>1143</v>
      </c>
      <c r="BAU41" t="s">
        <v>1143</v>
      </c>
      <c r="BAV41" t="s">
        <v>1143</v>
      </c>
      <c r="BAW41" t="s">
        <v>1143</v>
      </c>
      <c r="BAX41" t="s">
        <v>1143</v>
      </c>
      <c r="BAY41" t="s">
        <v>1143</v>
      </c>
      <c r="BAZ41" t="s">
        <v>1143</v>
      </c>
      <c r="BBA41" t="s">
        <v>1143</v>
      </c>
      <c r="BBB41" t="s">
        <v>1143</v>
      </c>
      <c r="BBC41" t="s">
        <v>1143</v>
      </c>
      <c r="BBD41" t="s">
        <v>1143</v>
      </c>
      <c r="BBE41" t="s">
        <v>1143</v>
      </c>
      <c r="BBF41" t="s">
        <v>1143</v>
      </c>
      <c r="BBG41" t="s">
        <v>1143</v>
      </c>
      <c r="BBH41" t="s">
        <v>1143</v>
      </c>
      <c r="BBI41" t="s">
        <v>1143</v>
      </c>
      <c r="BBJ41" t="s">
        <v>1143</v>
      </c>
      <c r="BBK41" t="s">
        <v>1143</v>
      </c>
      <c r="BBL41" t="s">
        <v>1143</v>
      </c>
      <c r="BBM41" t="s">
        <v>1143</v>
      </c>
      <c r="BBN41" t="s">
        <v>1143</v>
      </c>
      <c r="BBO41" t="s">
        <v>1143</v>
      </c>
      <c r="BBP41" t="s">
        <v>1143</v>
      </c>
      <c r="BBQ41" t="s">
        <v>1143</v>
      </c>
      <c r="BBR41" t="s">
        <v>1143</v>
      </c>
      <c r="BBS41" t="s">
        <v>1143</v>
      </c>
      <c r="BBT41" t="s">
        <v>1143</v>
      </c>
      <c r="BBU41" t="s">
        <v>1143</v>
      </c>
      <c r="BBV41" t="s">
        <v>1143</v>
      </c>
      <c r="BBW41" t="s">
        <v>1143</v>
      </c>
      <c r="BBX41" t="s">
        <v>1143</v>
      </c>
      <c r="BBY41" t="s">
        <v>1143</v>
      </c>
      <c r="BBZ41" t="s">
        <v>1143</v>
      </c>
      <c r="BCA41" t="s">
        <v>1143</v>
      </c>
      <c r="BCB41" t="s">
        <v>1143</v>
      </c>
      <c r="BCC41" t="s">
        <v>1143</v>
      </c>
      <c r="BCD41" t="s">
        <v>1143</v>
      </c>
      <c r="BCE41" t="s">
        <v>1143</v>
      </c>
      <c r="BCF41" t="s">
        <v>1143</v>
      </c>
      <c r="BCG41" t="s">
        <v>1143</v>
      </c>
      <c r="BCH41" t="s">
        <v>1143</v>
      </c>
      <c r="BCI41" t="s">
        <v>1143</v>
      </c>
      <c r="BCJ41" t="s">
        <v>1143</v>
      </c>
      <c r="BCK41" t="s">
        <v>1143</v>
      </c>
      <c r="BCL41" t="s">
        <v>1143</v>
      </c>
      <c r="BCM41" t="s">
        <v>1143</v>
      </c>
      <c r="BCN41" t="s">
        <v>1143</v>
      </c>
      <c r="BCO41" t="s">
        <v>1143</v>
      </c>
      <c r="BCP41" t="s">
        <v>1143</v>
      </c>
      <c r="BCQ41" t="s">
        <v>1143</v>
      </c>
      <c r="BCR41" t="s">
        <v>1143</v>
      </c>
      <c r="BCS41" t="s">
        <v>1143</v>
      </c>
      <c r="BCT41" t="s">
        <v>1143</v>
      </c>
      <c r="BCU41" t="s">
        <v>1143</v>
      </c>
      <c r="BCV41" t="s">
        <v>1143</v>
      </c>
      <c r="BCW41" t="s">
        <v>1143</v>
      </c>
      <c r="BCX41" t="s">
        <v>1143</v>
      </c>
      <c r="BCY41" t="s">
        <v>1143</v>
      </c>
      <c r="BCZ41" t="s">
        <v>1143</v>
      </c>
      <c r="BDA41" t="s">
        <v>1143</v>
      </c>
      <c r="BDB41" t="s">
        <v>1143</v>
      </c>
      <c r="BDC41" t="s">
        <v>1143</v>
      </c>
      <c r="BDD41" t="s">
        <v>1143</v>
      </c>
      <c r="BDE41" t="s">
        <v>1143</v>
      </c>
      <c r="BDF41" t="s">
        <v>1143</v>
      </c>
      <c r="BDG41" t="s">
        <v>1143</v>
      </c>
      <c r="BDH41" t="s">
        <v>1143</v>
      </c>
      <c r="BDI41" t="s">
        <v>1143</v>
      </c>
      <c r="BDJ41" t="s">
        <v>1143</v>
      </c>
      <c r="BDK41" t="s">
        <v>1143</v>
      </c>
      <c r="BDL41" t="s">
        <v>1143</v>
      </c>
      <c r="BDM41" t="s">
        <v>1143</v>
      </c>
      <c r="BDN41" t="s">
        <v>1143</v>
      </c>
      <c r="BDO41" t="s">
        <v>1143</v>
      </c>
      <c r="BDP41" t="s">
        <v>1143</v>
      </c>
      <c r="BDQ41" t="s">
        <v>1143</v>
      </c>
      <c r="BDR41" t="s">
        <v>1143</v>
      </c>
      <c r="BDS41" t="s">
        <v>1143</v>
      </c>
      <c r="BDT41" t="s">
        <v>1143</v>
      </c>
      <c r="BDU41" t="s">
        <v>1143</v>
      </c>
      <c r="BDV41" t="s">
        <v>1143</v>
      </c>
      <c r="BDW41" t="s">
        <v>1143</v>
      </c>
      <c r="BDX41" t="s">
        <v>1143</v>
      </c>
      <c r="BDY41" t="s">
        <v>1143</v>
      </c>
      <c r="BDZ41" t="s">
        <v>1143</v>
      </c>
      <c r="BEA41" t="s">
        <v>1143</v>
      </c>
      <c r="BEB41" t="s">
        <v>1143</v>
      </c>
      <c r="BEC41" t="s">
        <v>1143</v>
      </c>
      <c r="BED41" t="s">
        <v>1143</v>
      </c>
      <c r="BEE41" t="s">
        <v>1143</v>
      </c>
      <c r="BEF41" t="s">
        <v>1143</v>
      </c>
      <c r="BEG41" t="s">
        <v>1143</v>
      </c>
      <c r="BEH41" t="s">
        <v>1143</v>
      </c>
      <c r="BEI41" t="s">
        <v>1143</v>
      </c>
      <c r="BEJ41" t="s">
        <v>1143</v>
      </c>
      <c r="BEK41" t="s">
        <v>1143</v>
      </c>
      <c r="BEL41" t="s">
        <v>1143</v>
      </c>
      <c r="BEM41" t="s">
        <v>1143</v>
      </c>
      <c r="BEN41" t="s">
        <v>1143</v>
      </c>
      <c r="BEO41" t="s">
        <v>1143</v>
      </c>
      <c r="BEP41" t="s">
        <v>1143</v>
      </c>
      <c r="BEQ41" t="s">
        <v>1143</v>
      </c>
      <c r="BER41" t="s">
        <v>1143</v>
      </c>
      <c r="BES41" t="s">
        <v>1143</v>
      </c>
      <c r="BET41" t="s">
        <v>1143</v>
      </c>
      <c r="BEU41" t="s">
        <v>1143</v>
      </c>
      <c r="BEV41" t="s">
        <v>1143</v>
      </c>
      <c r="BEW41" t="s">
        <v>1143</v>
      </c>
      <c r="BEX41" t="s">
        <v>1143</v>
      </c>
      <c r="BEY41" t="s">
        <v>1143</v>
      </c>
      <c r="BEZ41" t="s">
        <v>1143</v>
      </c>
      <c r="BFA41" t="s">
        <v>1143</v>
      </c>
      <c r="BFB41" t="s">
        <v>1143</v>
      </c>
      <c r="BFC41" t="s">
        <v>1143</v>
      </c>
      <c r="BFD41" t="s">
        <v>1143</v>
      </c>
      <c r="BFE41" t="s">
        <v>1143</v>
      </c>
      <c r="BFF41" t="s">
        <v>1143</v>
      </c>
      <c r="BFG41" t="s">
        <v>1143</v>
      </c>
      <c r="BFH41" t="s">
        <v>1143</v>
      </c>
      <c r="BFI41" t="s">
        <v>1143</v>
      </c>
      <c r="BFJ41" t="s">
        <v>1143</v>
      </c>
      <c r="BFK41" t="s">
        <v>1143</v>
      </c>
      <c r="BFL41" t="s">
        <v>1143</v>
      </c>
      <c r="BFM41" t="s">
        <v>1143</v>
      </c>
      <c r="BFN41" t="s">
        <v>1143</v>
      </c>
      <c r="BFO41" t="s">
        <v>1143</v>
      </c>
      <c r="BFP41" t="s">
        <v>1143</v>
      </c>
      <c r="BFQ41" t="s">
        <v>1143</v>
      </c>
      <c r="BFR41" t="s">
        <v>1143</v>
      </c>
      <c r="BFS41" t="s">
        <v>1143</v>
      </c>
      <c r="BFT41" t="s">
        <v>1143</v>
      </c>
      <c r="BFU41" t="s">
        <v>1143</v>
      </c>
      <c r="BFV41" t="s">
        <v>1143</v>
      </c>
      <c r="BFW41" t="s">
        <v>1143</v>
      </c>
      <c r="BFX41" t="s">
        <v>1143</v>
      </c>
      <c r="BFY41" t="s">
        <v>1143</v>
      </c>
      <c r="BFZ41" t="s">
        <v>1143</v>
      </c>
      <c r="BGA41" t="s">
        <v>1143</v>
      </c>
      <c r="BGB41" t="s">
        <v>1143</v>
      </c>
      <c r="BGC41" t="s">
        <v>1143</v>
      </c>
      <c r="BGD41" t="s">
        <v>1143</v>
      </c>
      <c r="BGE41" t="s">
        <v>1143</v>
      </c>
      <c r="BGF41" t="s">
        <v>1143</v>
      </c>
      <c r="BGG41" t="s">
        <v>1143</v>
      </c>
      <c r="BGH41" t="s">
        <v>1143</v>
      </c>
      <c r="BGI41" t="s">
        <v>1143</v>
      </c>
      <c r="BGJ41" t="s">
        <v>1143</v>
      </c>
      <c r="BGK41" t="s">
        <v>1143</v>
      </c>
      <c r="BGL41" t="s">
        <v>1143</v>
      </c>
      <c r="BGM41" t="s">
        <v>1143</v>
      </c>
      <c r="BGN41" t="s">
        <v>1143</v>
      </c>
      <c r="BGO41" t="s">
        <v>1143</v>
      </c>
      <c r="BGP41" t="s">
        <v>1143</v>
      </c>
      <c r="BGQ41" t="s">
        <v>1143</v>
      </c>
      <c r="BGR41" t="s">
        <v>1143</v>
      </c>
      <c r="BGS41" t="s">
        <v>1143</v>
      </c>
      <c r="BGT41" t="s">
        <v>1143</v>
      </c>
      <c r="BGU41" t="s">
        <v>1143</v>
      </c>
      <c r="BGV41" t="s">
        <v>1143</v>
      </c>
      <c r="BGW41" t="s">
        <v>1143</v>
      </c>
      <c r="BGX41" t="s">
        <v>1143</v>
      </c>
      <c r="BGY41" t="s">
        <v>1143</v>
      </c>
      <c r="BGZ41" t="s">
        <v>1143</v>
      </c>
      <c r="BHA41" t="s">
        <v>1143</v>
      </c>
      <c r="BHB41" t="s">
        <v>1143</v>
      </c>
      <c r="BHC41" t="s">
        <v>1143</v>
      </c>
      <c r="BHD41" t="s">
        <v>1143</v>
      </c>
      <c r="BHE41" t="s">
        <v>1143</v>
      </c>
      <c r="BHF41" t="s">
        <v>1143</v>
      </c>
      <c r="BHG41" t="s">
        <v>1143</v>
      </c>
      <c r="BHH41" t="s">
        <v>1143</v>
      </c>
      <c r="BHI41" t="s">
        <v>1143</v>
      </c>
      <c r="BHJ41" t="s">
        <v>1143</v>
      </c>
      <c r="BHK41" t="s">
        <v>1143</v>
      </c>
      <c r="BHL41" t="s">
        <v>1143</v>
      </c>
      <c r="BHM41" t="s">
        <v>1143</v>
      </c>
      <c r="BHN41" t="s">
        <v>1143</v>
      </c>
      <c r="BHO41" t="s">
        <v>1143</v>
      </c>
      <c r="BHP41" t="s">
        <v>1143</v>
      </c>
      <c r="BHQ41" t="s">
        <v>1143</v>
      </c>
      <c r="BHR41" t="s">
        <v>1143</v>
      </c>
      <c r="BHS41" t="s">
        <v>1143</v>
      </c>
      <c r="BHT41" t="s">
        <v>1143</v>
      </c>
      <c r="BHU41" t="s">
        <v>1143</v>
      </c>
      <c r="BHV41" t="s">
        <v>1143</v>
      </c>
      <c r="BHW41" t="s">
        <v>1143</v>
      </c>
      <c r="BHX41" t="s">
        <v>1143</v>
      </c>
      <c r="BHY41" t="s">
        <v>1143</v>
      </c>
      <c r="BHZ41" t="s">
        <v>1143</v>
      </c>
      <c r="BIA41" t="s">
        <v>1143</v>
      </c>
      <c r="BIB41" t="s">
        <v>1143</v>
      </c>
      <c r="BIC41" t="s">
        <v>1143</v>
      </c>
      <c r="BID41" t="s">
        <v>1143</v>
      </c>
      <c r="BIE41" t="s">
        <v>1143</v>
      </c>
      <c r="BIF41" t="s">
        <v>1143</v>
      </c>
      <c r="BIG41" t="s">
        <v>1143</v>
      </c>
      <c r="BIH41" t="s">
        <v>1143</v>
      </c>
      <c r="BII41" t="s">
        <v>1143</v>
      </c>
      <c r="BIJ41" t="s">
        <v>1143</v>
      </c>
      <c r="BIK41" t="s">
        <v>1143</v>
      </c>
      <c r="BIL41" t="s">
        <v>1143</v>
      </c>
      <c r="BIM41" t="s">
        <v>1143</v>
      </c>
      <c r="BIN41" t="s">
        <v>1143</v>
      </c>
      <c r="BIO41" t="s">
        <v>1143</v>
      </c>
      <c r="BIP41" t="s">
        <v>1143</v>
      </c>
      <c r="BIQ41" t="s">
        <v>1143</v>
      </c>
      <c r="BIR41" t="s">
        <v>1143</v>
      </c>
      <c r="BIS41" t="s">
        <v>1143</v>
      </c>
      <c r="BIT41" t="s">
        <v>1143</v>
      </c>
      <c r="BIU41" t="s">
        <v>1143</v>
      </c>
      <c r="BIV41" t="s">
        <v>1143</v>
      </c>
      <c r="BIW41" t="s">
        <v>1143</v>
      </c>
      <c r="BIX41" t="s">
        <v>1143</v>
      </c>
      <c r="BIY41" t="s">
        <v>1143</v>
      </c>
      <c r="BIZ41" t="s">
        <v>1143</v>
      </c>
      <c r="BJA41" t="s">
        <v>1143</v>
      </c>
      <c r="BJB41" t="s">
        <v>1143</v>
      </c>
      <c r="BJC41" t="s">
        <v>1143</v>
      </c>
      <c r="BJD41" t="s">
        <v>1143</v>
      </c>
      <c r="BJE41" t="s">
        <v>1143</v>
      </c>
      <c r="BJF41" t="s">
        <v>1143</v>
      </c>
      <c r="BJG41" t="s">
        <v>1143</v>
      </c>
      <c r="BJH41" t="s">
        <v>1143</v>
      </c>
      <c r="BJI41" t="s">
        <v>1143</v>
      </c>
      <c r="BJJ41" t="s">
        <v>1143</v>
      </c>
      <c r="BJK41" t="s">
        <v>1143</v>
      </c>
      <c r="BJL41" t="s">
        <v>1143</v>
      </c>
      <c r="BJM41" t="s">
        <v>1143</v>
      </c>
      <c r="BJN41" t="s">
        <v>1143</v>
      </c>
      <c r="BJO41" t="s">
        <v>1143</v>
      </c>
      <c r="BJP41" t="s">
        <v>1143</v>
      </c>
      <c r="BJQ41" t="s">
        <v>1143</v>
      </c>
      <c r="BJR41" t="s">
        <v>1143</v>
      </c>
      <c r="BJS41" t="s">
        <v>1143</v>
      </c>
      <c r="BJT41" t="s">
        <v>1143</v>
      </c>
      <c r="BJU41" t="s">
        <v>1143</v>
      </c>
      <c r="BJV41" t="s">
        <v>1143</v>
      </c>
      <c r="BJW41" t="s">
        <v>1143</v>
      </c>
      <c r="BJX41" t="s">
        <v>1143</v>
      </c>
      <c r="BJY41" t="s">
        <v>1143</v>
      </c>
      <c r="BJZ41" t="s">
        <v>1143</v>
      </c>
      <c r="BKA41" t="s">
        <v>1143</v>
      </c>
      <c r="BKB41" t="s">
        <v>1143</v>
      </c>
      <c r="BKC41" t="s">
        <v>1143</v>
      </c>
      <c r="BKD41" t="s">
        <v>1143</v>
      </c>
      <c r="BKE41" t="s">
        <v>1143</v>
      </c>
      <c r="BKF41" t="s">
        <v>1143</v>
      </c>
      <c r="BKG41" t="s">
        <v>1143</v>
      </c>
      <c r="BKH41" t="s">
        <v>1143</v>
      </c>
      <c r="BKI41" t="s">
        <v>1143</v>
      </c>
      <c r="BKJ41" t="s">
        <v>1143</v>
      </c>
      <c r="BKK41" t="s">
        <v>1143</v>
      </c>
      <c r="BKL41" t="s">
        <v>1143</v>
      </c>
      <c r="BKM41" t="s">
        <v>1143</v>
      </c>
      <c r="BKN41" t="s">
        <v>1143</v>
      </c>
      <c r="BKO41" t="s">
        <v>1143</v>
      </c>
      <c r="BKP41" t="s">
        <v>1143</v>
      </c>
      <c r="BKQ41" t="s">
        <v>1143</v>
      </c>
      <c r="BKR41" t="s">
        <v>1143</v>
      </c>
      <c r="BKS41" t="s">
        <v>1143</v>
      </c>
      <c r="BKT41" t="s">
        <v>1143</v>
      </c>
      <c r="BKU41" t="s">
        <v>1143</v>
      </c>
      <c r="BKV41" t="s">
        <v>1143</v>
      </c>
      <c r="BKW41" t="s">
        <v>1143</v>
      </c>
      <c r="BKX41" t="s">
        <v>1143</v>
      </c>
      <c r="BKY41" t="s">
        <v>1143</v>
      </c>
      <c r="BKZ41" t="s">
        <v>1143</v>
      </c>
      <c r="BLA41" t="s">
        <v>1143</v>
      </c>
      <c r="BLB41" t="s">
        <v>1143</v>
      </c>
      <c r="BLC41" t="s">
        <v>1143</v>
      </c>
      <c r="BLD41" t="s">
        <v>1143</v>
      </c>
      <c r="BLE41" t="s">
        <v>1143</v>
      </c>
      <c r="BLF41" t="s">
        <v>1143</v>
      </c>
      <c r="BLG41" t="s">
        <v>1143</v>
      </c>
      <c r="BLH41" t="s">
        <v>1143</v>
      </c>
      <c r="BLI41" t="s">
        <v>1143</v>
      </c>
      <c r="BLJ41" t="s">
        <v>1143</v>
      </c>
      <c r="BLK41" t="s">
        <v>1143</v>
      </c>
      <c r="BLL41" t="s">
        <v>1143</v>
      </c>
      <c r="BLM41" t="s">
        <v>1143</v>
      </c>
      <c r="BLN41" t="s">
        <v>1143</v>
      </c>
      <c r="BLO41" t="s">
        <v>1143</v>
      </c>
      <c r="BLP41" t="s">
        <v>1143</v>
      </c>
      <c r="BLQ41" t="s">
        <v>1143</v>
      </c>
      <c r="BLR41" t="s">
        <v>1143</v>
      </c>
      <c r="BLS41" t="s">
        <v>1143</v>
      </c>
      <c r="BLT41" t="s">
        <v>1143</v>
      </c>
      <c r="BLU41" t="s">
        <v>1143</v>
      </c>
      <c r="BLV41" t="s">
        <v>1143</v>
      </c>
      <c r="BLW41" t="s">
        <v>1143</v>
      </c>
      <c r="BLX41" t="s">
        <v>1143</v>
      </c>
      <c r="BLY41" t="s">
        <v>1143</v>
      </c>
      <c r="BLZ41" t="s">
        <v>1143</v>
      </c>
      <c r="BMA41" t="s">
        <v>1143</v>
      </c>
      <c r="BMB41" t="s">
        <v>1143</v>
      </c>
      <c r="BMC41" t="s">
        <v>1143</v>
      </c>
      <c r="BMD41" t="s">
        <v>1143</v>
      </c>
      <c r="BME41" t="s">
        <v>1143</v>
      </c>
      <c r="BMF41" t="s">
        <v>1143</v>
      </c>
      <c r="BMG41" t="s">
        <v>1143</v>
      </c>
      <c r="BMH41" t="s">
        <v>1143</v>
      </c>
      <c r="BMI41" t="s">
        <v>1143</v>
      </c>
      <c r="BMJ41" t="s">
        <v>1143</v>
      </c>
      <c r="BMK41" t="s">
        <v>1143</v>
      </c>
      <c r="BML41" t="s">
        <v>1143</v>
      </c>
      <c r="BMM41" t="s">
        <v>1143</v>
      </c>
      <c r="BMN41" t="s">
        <v>1143</v>
      </c>
      <c r="BMO41" t="s">
        <v>1143</v>
      </c>
      <c r="BMP41" t="s">
        <v>1143</v>
      </c>
      <c r="BMQ41" t="s">
        <v>1143</v>
      </c>
      <c r="BMR41" t="s">
        <v>1143</v>
      </c>
      <c r="BMS41" t="s">
        <v>1143</v>
      </c>
      <c r="BMT41" t="s">
        <v>1143</v>
      </c>
      <c r="BMU41" t="s">
        <v>1143</v>
      </c>
      <c r="BMV41" t="s">
        <v>1143</v>
      </c>
      <c r="BMW41" t="s">
        <v>1143</v>
      </c>
      <c r="BMX41" t="s">
        <v>1143</v>
      </c>
      <c r="BMY41" t="s">
        <v>1143</v>
      </c>
      <c r="BMZ41" t="s">
        <v>1143</v>
      </c>
      <c r="BNA41" t="s">
        <v>1143</v>
      </c>
      <c r="BNB41" t="s">
        <v>1143</v>
      </c>
      <c r="BNC41" t="s">
        <v>1143</v>
      </c>
      <c r="BND41" t="s">
        <v>1143</v>
      </c>
      <c r="BNE41" t="s">
        <v>1143</v>
      </c>
      <c r="BNF41" t="s">
        <v>1143</v>
      </c>
      <c r="BNG41" t="s">
        <v>1143</v>
      </c>
      <c r="BNH41" t="s">
        <v>1143</v>
      </c>
      <c r="BNI41" t="s">
        <v>1143</v>
      </c>
      <c r="BNJ41" t="s">
        <v>1143</v>
      </c>
      <c r="BNK41" t="s">
        <v>1143</v>
      </c>
      <c r="BNL41" t="s">
        <v>1143</v>
      </c>
      <c r="BNM41" t="s">
        <v>1143</v>
      </c>
      <c r="BNN41" t="s">
        <v>1143</v>
      </c>
      <c r="BNO41" t="s">
        <v>1143</v>
      </c>
      <c r="BNP41" t="s">
        <v>1143</v>
      </c>
      <c r="BNQ41" t="s">
        <v>1143</v>
      </c>
      <c r="BNR41" t="s">
        <v>1143</v>
      </c>
      <c r="BNS41" t="s">
        <v>1143</v>
      </c>
      <c r="BNT41" t="s">
        <v>1143</v>
      </c>
      <c r="BNU41" t="s">
        <v>1143</v>
      </c>
      <c r="BNV41" t="s">
        <v>1143</v>
      </c>
      <c r="BNW41" t="s">
        <v>1143</v>
      </c>
      <c r="BNX41" t="s">
        <v>1143</v>
      </c>
      <c r="BNY41" t="s">
        <v>1143</v>
      </c>
      <c r="BNZ41" t="s">
        <v>1143</v>
      </c>
      <c r="BOA41" t="s">
        <v>1143</v>
      </c>
      <c r="BOB41" t="s">
        <v>1143</v>
      </c>
      <c r="BOC41" t="s">
        <v>1143</v>
      </c>
      <c r="BOD41" t="s">
        <v>1143</v>
      </c>
      <c r="BOE41" t="s">
        <v>1143</v>
      </c>
      <c r="BOF41" t="s">
        <v>1143</v>
      </c>
      <c r="BOG41" t="s">
        <v>1143</v>
      </c>
      <c r="BOH41" t="s">
        <v>1143</v>
      </c>
      <c r="BOI41" t="s">
        <v>1143</v>
      </c>
      <c r="BOJ41" t="s">
        <v>1143</v>
      </c>
      <c r="BOK41" t="s">
        <v>1143</v>
      </c>
      <c r="BOL41" t="s">
        <v>1143</v>
      </c>
      <c r="BOM41" t="s">
        <v>1143</v>
      </c>
      <c r="BON41" t="s">
        <v>1143</v>
      </c>
      <c r="BOO41" t="s">
        <v>1143</v>
      </c>
      <c r="BOP41" t="s">
        <v>1143</v>
      </c>
      <c r="BOQ41" t="s">
        <v>1143</v>
      </c>
      <c r="BOR41" t="s">
        <v>1143</v>
      </c>
      <c r="BOS41" t="s">
        <v>1143</v>
      </c>
      <c r="BOT41" t="s">
        <v>1143</v>
      </c>
      <c r="BOU41" t="s">
        <v>1143</v>
      </c>
      <c r="BOV41" t="s">
        <v>1143</v>
      </c>
      <c r="BOW41" t="s">
        <v>1143</v>
      </c>
      <c r="BOX41" t="s">
        <v>1143</v>
      </c>
      <c r="BOY41" t="s">
        <v>1143</v>
      </c>
      <c r="BOZ41" t="s">
        <v>1143</v>
      </c>
      <c r="BPA41" t="s">
        <v>1143</v>
      </c>
      <c r="BPB41" t="s">
        <v>1143</v>
      </c>
      <c r="BPC41" t="s">
        <v>1143</v>
      </c>
      <c r="BPD41" t="s">
        <v>1143</v>
      </c>
      <c r="BPE41" t="s">
        <v>1143</v>
      </c>
      <c r="BPF41" t="s">
        <v>1143</v>
      </c>
      <c r="BPG41" t="s">
        <v>1143</v>
      </c>
      <c r="BPH41" t="s">
        <v>1143</v>
      </c>
      <c r="BPI41" t="s">
        <v>1143</v>
      </c>
      <c r="BPJ41" t="s">
        <v>1143</v>
      </c>
      <c r="BPK41" t="s">
        <v>1143</v>
      </c>
      <c r="BPL41" t="s">
        <v>1143</v>
      </c>
      <c r="BPM41" t="s">
        <v>1143</v>
      </c>
      <c r="BPN41" t="s">
        <v>1143</v>
      </c>
      <c r="BPO41" t="s">
        <v>1143</v>
      </c>
      <c r="BPP41" t="s">
        <v>1143</v>
      </c>
      <c r="BPQ41" t="s">
        <v>1143</v>
      </c>
      <c r="BPR41" t="s">
        <v>1143</v>
      </c>
      <c r="BPS41" t="s">
        <v>1143</v>
      </c>
      <c r="BPT41" t="s">
        <v>1143</v>
      </c>
      <c r="BPU41" t="s">
        <v>1143</v>
      </c>
      <c r="BPV41" t="s">
        <v>1143</v>
      </c>
      <c r="BPW41" t="s">
        <v>1143</v>
      </c>
      <c r="BPX41" t="s">
        <v>1143</v>
      </c>
      <c r="BPY41" t="s">
        <v>1143</v>
      </c>
      <c r="BPZ41" t="s">
        <v>1143</v>
      </c>
      <c r="BQA41" t="s">
        <v>1143</v>
      </c>
      <c r="BQB41" t="s">
        <v>1143</v>
      </c>
      <c r="BQC41" t="s">
        <v>1143</v>
      </c>
      <c r="BQD41" t="s">
        <v>1143</v>
      </c>
      <c r="BQE41" t="s">
        <v>1143</v>
      </c>
      <c r="BQF41" t="s">
        <v>1143</v>
      </c>
      <c r="BQG41" t="s">
        <v>1143</v>
      </c>
      <c r="BQH41" t="s">
        <v>1143</v>
      </c>
      <c r="BQI41" t="s">
        <v>1143</v>
      </c>
      <c r="BQJ41" t="s">
        <v>1143</v>
      </c>
      <c r="BQK41" t="s">
        <v>1143</v>
      </c>
      <c r="BQL41" t="s">
        <v>1143</v>
      </c>
      <c r="BQM41" t="s">
        <v>1143</v>
      </c>
      <c r="BQN41" t="s">
        <v>1143</v>
      </c>
      <c r="BQO41" t="s">
        <v>1143</v>
      </c>
      <c r="BQP41" t="s">
        <v>1143</v>
      </c>
      <c r="BQQ41" t="s">
        <v>1143</v>
      </c>
      <c r="BQR41" t="s">
        <v>1143</v>
      </c>
      <c r="BQS41" t="s">
        <v>1143</v>
      </c>
      <c r="BQT41" t="s">
        <v>1143</v>
      </c>
      <c r="BQU41" t="s">
        <v>1143</v>
      </c>
      <c r="BQV41" t="s">
        <v>1143</v>
      </c>
      <c r="BQW41" t="s">
        <v>1143</v>
      </c>
      <c r="BQX41" t="s">
        <v>1143</v>
      </c>
      <c r="BQY41" t="s">
        <v>1143</v>
      </c>
      <c r="BQZ41" t="s">
        <v>1143</v>
      </c>
      <c r="BRA41" t="s">
        <v>1143</v>
      </c>
      <c r="BRB41" t="s">
        <v>1143</v>
      </c>
      <c r="BRC41" t="s">
        <v>1143</v>
      </c>
      <c r="BRD41" t="s">
        <v>1143</v>
      </c>
      <c r="BRE41" t="s">
        <v>1143</v>
      </c>
      <c r="BRF41" t="s">
        <v>1143</v>
      </c>
      <c r="BRG41" t="s">
        <v>1143</v>
      </c>
      <c r="BRH41" t="s">
        <v>1143</v>
      </c>
      <c r="BRI41" t="s">
        <v>1143</v>
      </c>
      <c r="BRJ41" t="s">
        <v>1143</v>
      </c>
      <c r="BRK41" t="s">
        <v>1143</v>
      </c>
      <c r="BRL41" t="s">
        <v>1143</v>
      </c>
      <c r="BRM41" t="s">
        <v>1143</v>
      </c>
      <c r="BRN41" t="s">
        <v>1143</v>
      </c>
      <c r="BRO41" t="s">
        <v>1143</v>
      </c>
      <c r="BRP41" t="s">
        <v>1143</v>
      </c>
      <c r="BRQ41" t="s">
        <v>1143</v>
      </c>
      <c r="BRR41" t="s">
        <v>1143</v>
      </c>
      <c r="BRS41" t="s">
        <v>1143</v>
      </c>
      <c r="BRT41" t="s">
        <v>1143</v>
      </c>
      <c r="BRU41" t="s">
        <v>1143</v>
      </c>
      <c r="BRV41" t="s">
        <v>1143</v>
      </c>
      <c r="BRW41" t="s">
        <v>1143</v>
      </c>
      <c r="BRX41" t="s">
        <v>1143</v>
      </c>
      <c r="BRY41" t="s">
        <v>1143</v>
      </c>
      <c r="BRZ41" t="s">
        <v>1143</v>
      </c>
      <c r="BSA41" t="s">
        <v>1143</v>
      </c>
      <c r="BSB41" t="s">
        <v>1143</v>
      </c>
      <c r="BSC41" t="s">
        <v>1143</v>
      </c>
      <c r="BSD41" t="s">
        <v>1143</v>
      </c>
      <c r="BSE41" t="s">
        <v>1143</v>
      </c>
      <c r="BSF41" t="s">
        <v>1143</v>
      </c>
      <c r="BSG41" t="s">
        <v>1143</v>
      </c>
      <c r="BSH41" t="s">
        <v>1143</v>
      </c>
      <c r="BSI41" t="s">
        <v>1143</v>
      </c>
      <c r="BSJ41" t="s">
        <v>1143</v>
      </c>
      <c r="BSK41" t="s">
        <v>1143</v>
      </c>
      <c r="BSL41" t="s">
        <v>1143</v>
      </c>
      <c r="BSM41" t="s">
        <v>1143</v>
      </c>
      <c r="BSN41" t="s">
        <v>1143</v>
      </c>
      <c r="BSO41" t="s">
        <v>1143</v>
      </c>
      <c r="BSP41" t="s">
        <v>1143</v>
      </c>
      <c r="BSQ41" t="s">
        <v>1143</v>
      </c>
      <c r="BSR41" t="s">
        <v>1143</v>
      </c>
      <c r="BSS41" t="s">
        <v>1143</v>
      </c>
      <c r="BST41" t="s">
        <v>1143</v>
      </c>
      <c r="BSU41" t="s">
        <v>1143</v>
      </c>
      <c r="BSV41" t="s">
        <v>1143</v>
      </c>
      <c r="BSW41" t="s">
        <v>1143</v>
      </c>
      <c r="BSX41" t="s">
        <v>1143</v>
      </c>
      <c r="BSY41" t="s">
        <v>1143</v>
      </c>
      <c r="BSZ41" t="s">
        <v>1143</v>
      </c>
      <c r="BTA41" t="s">
        <v>1143</v>
      </c>
      <c r="BTB41" t="s">
        <v>1143</v>
      </c>
      <c r="BTC41" t="s">
        <v>1143</v>
      </c>
      <c r="BTD41" t="s">
        <v>1143</v>
      </c>
      <c r="BTE41" t="s">
        <v>1143</v>
      </c>
      <c r="BTF41" t="s">
        <v>1143</v>
      </c>
      <c r="BTG41" t="s">
        <v>1143</v>
      </c>
      <c r="BTH41" t="s">
        <v>1143</v>
      </c>
      <c r="BTI41" t="s">
        <v>1143</v>
      </c>
      <c r="BTJ41" t="s">
        <v>1143</v>
      </c>
      <c r="BTK41" t="s">
        <v>1143</v>
      </c>
      <c r="BTL41" t="s">
        <v>1143</v>
      </c>
      <c r="BTM41" t="s">
        <v>1143</v>
      </c>
      <c r="BTN41" t="s">
        <v>1143</v>
      </c>
      <c r="BTO41" t="s">
        <v>1143</v>
      </c>
      <c r="BTP41" t="s">
        <v>1143</v>
      </c>
      <c r="BTQ41" t="s">
        <v>1143</v>
      </c>
      <c r="BTR41" t="s">
        <v>1143</v>
      </c>
      <c r="BTS41" t="s">
        <v>1143</v>
      </c>
      <c r="BTT41" t="s">
        <v>1143</v>
      </c>
      <c r="BTU41" t="s">
        <v>1143</v>
      </c>
      <c r="BTV41" t="s">
        <v>1143</v>
      </c>
      <c r="BTW41" t="s">
        <v>1143</v>
      </c>
      <c r="BTX41" t="s">
        <v>1143</v>
      </c>
      <c r="BTY41" t="s">
        <v>1143</v>
      </c>
      <c r="BTZ41" t="s">
        <v>1143</v>
      </c>
      <c r="BUA41" t="s">
        <v>1143</v>
      </c>
      <c r="BUB41" t="s">
        <v>1143</v>
      </c>
      <c r="BUC41" t="s">
        <v>1143</v>
      </c>
      <c r="BUD41" t="s">
        <v>1143</v>
      </c>
      <c r="BUE41" t="s">
        <v>1143</v>
      </c>
      <c r="BUF41" t="s">
        <v>1143</v>
      </c>
      <c r="BUG41" t="s">
        <v>1143</v>
      </c>
      <c r="BUH41" t="s">
        <v>1143</v>
      </c>
      <c r="BUI41" t="s">
        <v>1143</v>
      </c>
      <c r="BUJ41" t="s">
        <v>1143</v>
      </c>
      <c r="BUK41" t="s">
        <v>1143</v>
      </c>
      <c r="BUL41" t="s">
        <v>1143</v>
      </c>
      <c r="BUM41" t="s">
        <v>1143</v>
      </c>
      <c r="BUN41" t="s">
        <v>1143</v>
      </c>
      <c r="BUO41" t="s">
        <v>1143</v>
      </c>
      <c r="BUP41" t="s">
        <v>1143</v>
      </c>
      <c r="BUQ41" t="s">
        <v>1143</v>
      </c>
      <c r="BUR41" t="s">
        <v>1143</v>
      </c>
      <c r="BUS41" t="s">
        <v>1143</v>
      </c>
      <c r="BUT41" t="s">
        <v>1143</v>
      </c>
      <c r="BUU41" t="s">
        <v>1143</v>
      </c>
      <c r="BUV41" t="s">
        <v>1143</v>
      </c>
      <c r="BUW41" t="s">
        <v>1143</v>
      </c>
      <c r="BUX41" t="s">
        <v>1143</v>
      </c>
      <c r="BUY41" t="s">
        <v>1143</v>
      </c>
      <c r="BUZ41" t="s">
        <v>1143</v>
      </c>
      <c r="BVA41" t="s">
        <v>1143</v>
      </c>
      <c r="BVB41" t="s">
        <v>1143</v>
      </c>
      <c r="BVC41" t="s">
        <v>1143</v>
      </c>
      <c r="BVD41" t="s">
        <v>1143</v>
      </c>
      <c r="BVE41" t="s">
        <v>1143</v>
      </c>
      <c r="BVF41" t="s">
        <v>1143</v>
      </c>
      <c r="BVG41" t="s">
        <v>1143</v>
      </c>
      <c r="BVH41" t="s">
        <v>1143</v>
      </c>
      <c r="BVI41" t="s">
        <v>1143</v>
      </c>
      <c r="BVJ41" t="s">
        <v>1143</v>
      </c>
      <c r="BVK41" t="s">
        <v>1143</v>
      </c>
      <c r="BVL41" t="s">
        <v>1143</v>
      </c>
      <c r="BVM41" t="s">
        <v>1143</v>
      </c>
      <c r="BVN41" t="s">
        <v>1143</v>
      </c>
      <c r="BVO41" t="s">
        <v>1143</v>
      </c>
      <c r="BVP41" t="s">
        <v>1143</v>
      </c>
      <c r="BVQ41" t="s">
        <v>1143</v>
      </c>
      <c r="BVR41" t="s">
        <v>1143</v>
      </c>
      <c r="BVS41" t="s">
        <v>1143</v>
      </c>
      <c r="BVT41" t="s">
        <v>1143</v>
      </c>
      <c r="BVU41" t="s">
        <v>1143</v>
      </c>
      <c r="BVV41" t="s">
        <v>1143</v>
      </c>
      <c r="BVW41" t="s">
        <v>1143</v>
      </c>
      <c r="BVX41" t="s">
        <v>1143</v>
      </c>
      <c r="BVY41" t="s">
        <v>1143</v>
      </c>
      <c r="BVZ41" t="s">
        <v>1143</v>
      </c>
      <c r="BWA41" t="s">
        <v>1143</v>
      </c>
      <c r="BWB41" t="s">
        <v>1143</v>
      </c>
      <c r="BWC41" t="s">
        <v>1143</v>
      </c>
      <c r="BWD41" t="s">
        <v>1143</v>
      </c>
      <c r="BWE41" t="s">
        <v>1143</v>
      </c>
      <c r="BWF41" t="s">
        <v>1143</v>
      </c>
      <c r="BWG41" t="s">
        <v>1143</v>
      </c>
      <c r="BWH41" t="s">
        <v>1143</v>
      </c>
      <c r="BWI41" t="s">
        <v>1143</v>
      </c>
      <c r="BWJ41" t="s">
        <v>1143</v>
      </c>
      <c r="BWK41" t="s">
        <v>1143</v>
      </c>
      <c r="BWL41" t="s">
        <v>1143</v>
      </c>
      <c r="BWM41" t="s">
        <v>1143</v>
      </c>
      <c r="BWN41" t="s">
        <v>1143</v>
      </c>
      <c r="BWO41" t="s">
        <v>1143</v>
      </c>
      <c r="BWP41" t="s">
        <v>1143</v>
      </c>
      <c r="BWQ41" t="s">
        <v>1143</v>
      </c>
      <c r="BWR41" t="s">
        <v>1143</v>
      </c>
      <c r="BWS41" t="s">
        <v>1143</v>
      </c>
      <c r="BWT41" t="s">
        <v>1143</v>
      </c>
      <c r="BWU41" t="s">
        <v>1143</v>
      </c>
      <c r="BWV41" t="s">
        <v>1143</v>
      </c>
      <c r="BWW41" t="s">
        <v>1143</v>
      </c>
      <c r="BWX41" t="s">
        <v>1143</v>
      </c>
      <c r="BWY41" t="s">
        <v>1143</v>
      </c>
      <c r="BWZ41" t="s">
        <v>1143</v>
      </c>
      <c r="BXA41" t="s">
        <v>1143</v>
      </c>
      <c r="BXB41" t="s">
        <v>1143</v>
      </c>
      <c r="BXC41" t="s">
        <v>1143</v>
      </c>
      <c r="BXD41" t="s">
        <v>1143</v>
      </c>
      <c r="BXE41" t="s">
        <v>1143</v>
      </c>
      <c r="BXF41" t="s">
        <v>1143</v>
      </c>
      <c r="BXG41" t="s">
        <v>1143</v>
      </c>
      <c r="BXH41" t="s">
        <v>1143</v>
      </c>
      <c r="BXI41" t="s">
        <v>1143</v>
      </c>
      <c r="BXJ41" t="s">
        <v>1143</v>
      </c>
      <c r="BXK41" t="s">
        <v>1143</v>
      </c>
      <c r="BXL41" t="s">
        <v>1143</v>
      </c>
      <c r="BXM41" t="s">
        <v>1143</v>
      </c>
      <c r="BXN41" t="s">
        <v>1143</v>
      </c>
      <c r="BXO41" t="s">
        <v>1143</v>
      </c>
      <c r="BXP41" t="s">
        <v>1143</v>
      </c>
      <c r="BXQ41" t="s">
        <v>1143</v>
      </c>
      <c r="BXR41" t="s">
        <v>1143</v>
      </c>
      <c r="BXS41" t="s">
        <v>1143</v>
      </c>
      <c r="BXT41" t="s">
        <v>1143</v>
      </c>
      <c r="BXU41" t="s">
        <v>1143</v>
      </c>
      <c r="BXV41" t="s">
        <v>1143</v>
      </c>
      <c r="BXW41" t="s">
        <v>1143</v>
      </c>
      <c r="BXX41" t="s">
        <v>1143</v>
      </c>
      <c r="BXY41" t="s">
        <v>1143</v>
      </c>
      <c r="BXZ41" t="s">
        <v>1143</v>
      </c>
      <c r="BYA41" t="s">
        <v>1143</v>
      </c>
      <c r="BYB41" t="s">
        <v>1143</v>
      </c>
      <c r="BYC41" t="s">
        <v>1143</v>
      </c>
      <c r="BYD41" t="s">
        <v>1143</v>
      </c>
      <c r="BYE41" t="s">
        <v>1143</v>
      </c>
      <c r="BYF41" t="s">
        <v>1143</v>
      </c>
      <c r="BYG41" t="s">
        <v>1143</v>
      </c>
      <c r="BYH41" t="s">
        <v>1143</v>
      </c>
      <c r="BYI41" t="s">
        <v>1143</v>
      </c>
      <c r="BYJ41" t="s">
        <v>1143</v>
      </c>
      <c r="BYK41" t="s">
        <v>1143</v>
      </c>
      <c r="BYL41" t="s">
        <v>1143</v>
      </c>
      <c r="BYM41" t="s">
        <v>1143</v>
      </c>
      <c r="BYN41" t="s">
        <v>1143</v>
      </c>
      <c r="BYO41" t="s">
        <v>1143</v>
      </c>
      <c r="BYP41" t="s">
        <v>1143</v>
      </c>
      <c r="BYQ41" t="s">
        <v>1143</v>
      </c>
      <c r="BYR41" t="s">
        <v>1143</v>
      </c>
      <c r="BYS41" t="s">
        <v>1143</v>
      </c>
      <c r="BYT41" t="s">
        <v>1143</v>
      </c>
      <c r="BYU41" t="s">
        <v>1143</v>
      </c>
      <c r="BYV41" t="s">
        <v>1143</v>
      </c>
      <c r="BYW41" t="s">
        <v>1143</v>
      </c>
      <c r="BYX41" t="s">
        <v>1143</v>
      </c>
      <c r="BYY41" t="s">
        <v>1143</v>
      </c>
      <c r="BYZ41" t="s">
        <v>1143</v>
      </c>
      <c r="BZA41" t="s">
        <v>1143</v>
      </c>
      <c r="BZB41" t="s">
        <v>1143</v>
      </c>
      <c r="BZC41" t="s">
        <v>1143</v>
      </c>
      <c r="BZD41" t="s">
        <v>1143</v>
      </c>
      <c r="BZE41" t="s">
        <v>1143</v>
      </c>
      <c r="BZF41" t="s">
        <v>1143</v>
      </c>
      <c r="BZG41" t="s">
        <v>1143</v>
      </c>
      <c r="BZH41" t="s">
        <v>1143</v>
      </c>
      <c r="BZI41" t="s">
        <v>1143</v>
      </c>
      <c r="BZJ41" t="s">
        <v>1143</v>
      </c>
      <c r="BZK41" t="s">
        <v>1143</v>
      </c>
      <c r="BZL41" t="s">
        <v>1143</v>
      </c>
      <c r="BZM41" t="s">
        <v>1143</v>
      </c>
      <c r="BZN41" t="s">
        <v>1143</v>
      </c>
      <c r="BZO41" t="s">
        <v>1143</v>
      </c>
      <c r="BZP41" t="s">
        <v>1143</v>
      </c>
      <c r="BZQ41" t="s">
        <v>1143</v>
      </c>
      <c r="BZR41" t="s">
        <v>1143</v>
      </c>
      <c r="BZS41" t="s">
        <v>1143</v>
      </c>
      <c r="BZT41" t="s">
        <v>1143</v>
      </c>
      <c r="BZU41" t="s">
        <v>1143</v>
      </c>
      <c r="BZV41" t="s">
        <v>1143</v>
      </c>
      <c r="BZW41" t="s">
        <v>1143</v>
      </c>
      <c r="BZX41" t="s">
        <v>1143</v>
      </c>
      <c r="BZY41" t="s">
        <v>1143</v>
      </c>
      <c r="BZZ41" t="s">
        <v>1143</v>
      </c>
      <c r="CAA41" t="s">
        <v>1143</v>
      </c>
      <c r="CAB41" t="s">
        <v>1143</v>
      </c>
      <c r="CAC41" t="s">
        <v>1143</v>
      </c>
      <c r="CAD41" t="s">
        <v>1143</v>
      </c>
      <c r="CAE41" t="s">
        <v>1143</v>
      </c>
      <c r="CAF41" t="s">
        <v>1143</v>
      </c>
      <c r="CAG41" t="s">
        <v>1143</v>
      </c>
      <c r="CAH41" t="s">
        <v>1143</v>
      </c>
      <c r="CAI41" t="s">
        <v>1143</v>
      </c>
      <c r="CAJ41" t="s">
        <v>1143</v>
      </c>
      <c r="CAK41" t="s">
        <v>1143</v>
      </c>
      <c r="CAL41" t="s">
        <v>1143</v>
      </c>
      <c r="CAM41" t="s">
        <v>1143</v>
      </c>
      <c r="CAN41" t="s">
        <v>1143</v>
      </c>
      <c r="CAO41" t="s">
        <v>1143</v>
      </c>
      <c r="CAP41" t="s">
        <v>1143</v>
      </c>
      <c r="CAQ41" t="s">
        <v>1143</v>
      </c>
      <c r="CAR41" t="s">
        <v>1143</v>
      </c>
      <c r="CAS41" t="s">
        <v>1143</v>
      </c>
      <c r="CAT41" t="s">
        <v>1143</v>
      </c>
      <c r="CAU41" t="s">
        <v>1143</v>
      </c>
      <c r="CAV41" t="s">
        <v>1143</v>
      </c>
      <c r="CAW41" t="s">
        <v>1143</v>
      </c>
      <c r="CAX41" t="s">
        <v>1143</v>
      </c>
      <c r="CAY41" t="s">
        <v>1143</v>
      </c>
      <c r="CAZ41" t="s">
        <v>1143</v>
      </c>
      <c r="CBA41" t="s">
        <v>1143</v>
      </c>
      <c r="CBB41" t="s">
        <v>1143</v>
      </c>
      <c r="CBC41" t="s">
        <v>1143</v>
      </c>
      <c r="CBD41" t="s">
        <v>1143</v>
      </c>
      <c r="CBE41" t="s">
        <v>1143</v>
      </c>
      <c r="CBF41" t="s">
        <v>1143</v>
      </c>
      <c r="CBG41" t="s">
        <v>1143</v>
      </c>
      <c r="CBH41" t="s">
        <v>1143</v>
      </c>
      <c r="CBI41" t="s">
        <v>1143</v>
      </c>
      <c r="CBJ41" t="s">
        <v>1143</v>
      </c>
      <c r="CBK41" t="s">
        <v>1143</v>
      </c>
      <c r="CBL41" t="s">
        <v>1143</v>
      </c>
      <c r="CBM41" t="s">
        <v>1143</v>
      </c>
      <c r="CBN41" t="s">
        <v>1143</v>
      </c>
      <c r="CBO41" t="s">
        <v>1143</v>
      </c>
      <c r="CBP41" t="s">
        <v>1143</v>
      </c>
      <c r="CBQ41" t="s">
        <v>1143</v>
      </c>
      <c r="CBR41" t="s">
        <v>1143</v>
      </c>
      <c r="CBS41" t="s">
        <v>1143</v>
      </c>
      <c r="CBT41" t="s">
        <v>1143</v>
      </c>
      <c r="CBU41" t="s">
        <v>1143</v>
      </c>
      <c r="CBV41" t="s">
        <v>1143</v>
      </c>
      <c r="CBW41" t="s">
        <v>1143</v>
      </c>
      <c r="CBX41" t="s">
        <v>1143</v>
      </c>
      <c r="CBY41" t="s">
        <v>1143</v>
      </c>
      <c r="CBZ41" t="s">
        <v>1143</v>
      </c>
      <c r="CCA41" t="s">
        <v>1143</v>
      </c>
      <c r="CCB41" t="s">
        <v>1143</v>
      </c>
      <c r="CCC41" t="s">
        <v>1143</v>
      </c>
      <c r="CCD41" t="s">
        <v>1143</v>
      </c>
      <c r="CCE41" t="s">
        <v>1143</v>
      </c>
      <c r="CCF41" t="s">
        <v>1143</v>
      </c>
      <c r="CCG41" t="s">
        <v>1143</v>
      </c>
      <c r="CCH41" t="s">
        <v>1143</v>
      </c>
      <c r="CCI41" t="s">
        <v>1143</v>
      </c>
      <c r="CCJ41" t="s">
        <v>1143</v>
      </c>
      <c r="CCK41" t="s">
        <v>1143</v>
      </c>
      <c r="CCL41" t="s">
        <v>1143</v>
      </c>
      <c r="CCM41" t="s">
        <v>1143</v>
      </c>
      <c r="CCN41" t="s">
        <v>1143</v>
      </c>
      <c r="CCO41" t="s">
        <v>1143</v>
      </c>
      <c r="CCP41" t="s">
        <v>1143</v>
      </c>
      <c r="CCQ41" t="s">
        <v>1143</v>
      </c>
      <c r="CCR41" t="s">
        <v>1143</v>
      </c>
      <c r="CCS41" t="s">
        <v>1143</v>
      </c>
      <c r="CCT41" t="s">
        <v>1143</v>
      </c>
      <c r="CCU41" t="s">
        <v>1143</v>
      </c>
      <c r="CCV41" t="s">
        <v>1143</v>
      </c>
      <c r="CCW41" t="s">
        <v>1143</v>
      </c>
      <c r="CCX41" t="s">
        <v>1143</v>
      </c>
      <c r="CCY41" t="s">
        <v>1143</v>
      </c>
      <c r="CCZ41" t="s">
        <v>1143</v>
      </c>
      <c r="CDA41" t="s">
        <v>1143</v>
      </c>
      <c r="CDB41" t="s">
        <v>1143</v>
      </c>
      <c r="CDC41" t="s">
        <v>1143</v>
      </c>
      <c r="CDD41" t="s">
        <v>1143</v>
      </c>
      <c r="CDE41" t="s">
        <v>1143</v>
      </c>
      <c r="CDF41" t="s">
        <v>1143</v>
      </c>
      <c r="CDG41" t="s">
        <v>1143</v>
      </c>
      <c r="CDH41" t="s">
        <v>1143</v>
      </c>
      <c r="CDI41" t="s">
        <v>1143</v>
      </c>
      <c r="CDJ41" t="s">
        <v>1143</v>
      </c>
      <c r="CDK41" t="s">
        <v>1143</v>
      </c>
      <c r="CDL41" t="s">
        <v>1143</v>
      </c>
      <c r="CDM41" t="s">
        <v>1143</v>
      </c>
      <c r="CDN41" t="s">
        <v>1143</v>
      </c>
      <c r="CDO41" t="s">
        <v>1143</v>
      </c>
      <c r="CDP41" t="s">
        <v>1143</v>
      </c>
      <c r="CDQ41" t="s">
        <v>1143</v>
      </c>
      <c r="CDR41" t="s">
        <v>1143</v>
      </c>
      <c r="CDS41" t="s">
        <v>1143</v>
      </c>
      <c r="CDT41" t="s">
        <v>1143</v>
      </c>
      <c r="CDU41" t="s">
        <v>1143</v>
      </c>
      <c r="CDV41" t="s">
        <v>1143</v>
      </c>
      <c r="CDW41" t="s">
        <v>1143</v>
      </c>
      <c r="CDX41" t="s">
        <v>1143</v>
      </c>
      <c r="CDY41" t="s">
        <v>1143</v>
      </c>
      <c r="CDZ41" t="s">
        <v>1143</v>
      </c>
      <c r="CEA41" t="s">
        <v>1143</v>
      </c>
      <c r="CEB41" t="s">
        <v>1143</v>
      </c>
      <c r="CEC41" t="s">
        <v>1143</v>
      </c>
      <c r="CED41" t="s">
        <v>1143</v>
      </c>
      <c r="CEE41" t="s">
        <v>1143</v>
      </c>
      <c r="CEF41" t="s">
        <v>1143</v>
      </c>
      <c r="CEG41" t="s">
        <v>1143</v>
      </c>
      <c r="CEH41" t="s">
        <v>1143</v>
      </c>
      <c r="CEI41" t="s">
        <v>1143</v>
      </c>
      <c r="CEJ41" t="s">
        <v>1143</v>
      </c>
      <c r="CEK41" t="s">
        <v>1143</v>
      </c>
      <c r="CEL41" t="s">
        <v>1143</v>
      </c>
      <c r="CEM41" t="s">
        <v>1143</v>
      </c>
      <c r="CEN41" t="s">
        <v>1143</v>
      </c>
      <c r="CEO41" t="s">
        <v>1143</v>
      </c>
      <c r="CEP41" t="s">
        <v>1143</v>
      </c>
      <c r="CEQ41" t="s">
        <v>1143</v>
      </c>
      <c r="CER41" t="s">
        <v>1143</v>
      </c>
      <c r="CES41" t="s">
        <v>1143</v>
      </c>
      <c r="CET41" t="s">
        <v>1143</v>
      </c>
      <c r="CEU41" t="s">
        <v>1143</v>
      </c>
      <c r="CEV41" t="s">
        <v>1143</v>
      </c>
      <c r="CEW41" t="s">
        <v>1143</v>
      </c>
      <c r="CEX41" t="s">
        <v>1143</v>
      </c>
      <c r="CEY41" t="s">
        <v>1143</v>
      </c>
      <c r="CEZ41" t="s">
        <v>1143</v>
      </c>
      <c r="CFA41" t="s">
        <v>1143</v>
      </c>
      <c r="CFB41" t="s">
        <v>1143</v>
      </c>
      <c r="CFC41" t="s">
        <v>1143</v>
      </c>
      <c r="CFD41" t="s">
        <v>1143</v>
      </c>
      <c r="CFE41" t="s">
        <v>1143</v>
      </c>
      <c r="CFF41" t="s">
        <v>1143</v>
      </c>
      <c r="CFG41" t="s">
        <v>1143</v>
      </c>
      <c r="CFH41" t="s">
        <v>1143</v>
      </c>
      <c r="CFI41" t="s">
        <v>1143</v>
      </c>
      <c r="CFJ41" t="s">
        <v>1143</v>
      </c>
      <c r="CFK41" t="s">
        <v>1143</v>
      </c>
      <c r="CFL41" t="s">
        <v>1143</v>
      </c>
      <c r="CFM41" t="s">
        <v>1143</v>
      </c>
      <c r="CFN41" t="s">
        <v>1143</v>
      </c>
      <c r="CFO41" t="s">
        <v>1143</v>
      </c>
      <c r="CFP41" t="s">
        <v>1143</v>
      </c>
      <c r="CFQ41" t="s">
        <v>1143</v>
      </c>
      <c r="CFR41" t="s">
        <v>1143</v>
      </c>
      <c r="CFS41" t="s">
        <v>1143</v>
      </c>
      <c r="CFT41" t="s">
        <v>1143</v>
      </c>
      <c r="CFU41" t="s">
        <v>1143</v>
      </c>
      <c r="CFV41" t="s">
        <v>1143</v>
      </c>
      <c r="CFW41" t="s">
        <v>1143</v>
      </c>
      <c r="CFX41" t="s">
        <v>1143</v>
      </c>
      <c r="CFY41" t="s">
        <v>1143</v>
      </c>
      <c r="CFZ41" t="s">
        <v>1143</v>
      </c>
      <c r="CGA41" t="s">
        <v>1143</v>
      </c>
      <c r="CGB41" t="s">
        <v>1143</v>
      </c>
      <c r="CGC41" t="s">
        <v>1143</v>
      </c>
      <c r="CGD41" t="s">
        <v>1143</v>
      </c>
      <c r="CGE41" t="s">
        <v>1143</v>
      </c>
      <c r="CGF41" t="s">
        <v>1143</v>
      </c>
      <c r="CGG41" t="s">
        <v>1143</v>
      </c>
      <c r="CGH41" t="s">
        <v>1143</v>
      </c>
      <c r="CGI41" t="s">
        <v>1143</v>
      </c>
      <c r="CGJ41" t="s">
        <v>1143</v>
      </c>
      <c r="CGK41" t="s">
        <v>1143</v>
      </c>
      <c r="CGL41" t="s">
        <v>1143</v>
      </c>
      <c r="CGM41" t="s">
        <v>1143</v>
      </c>
      <c r="CGN41" t="s">
        <v>1143</v>
      </c>
      <c r="CGO41" t="s">
        <v>1143</v>
      </c>
      <c r="CGP41" t="s">
        <v>1143</v>
      </c>
      <c r="CGQ41" t="s">
        <v>1143</v>
      </c>
      <c r="CGR41" t="s">
        <v>1143</v>
      </c>
      <c r="CGS41" t="s">
        <v>1143</v>
      </c>
      <c r="CGT41" t="s">
        <v>1143</v>
      </c>
      <c r="CGU41" t="s">
        <v>1143</v>
      </c>
      <c r="CGV41" t="s">
        <v>1143</v>
      </c>
      <c r="CGW41" t="s">
        <v>1143</v>
      </c>
      <c r="CGX41" t="s">
        <v>1143</v>
      </c>
      <c r="CGY41" t="s">
        <v>1143</v>
      </c>
      <c r="CGZ41" t="s">
        <v>1143</v>
      </c>
      <c r="CHA41" t="s">
        <v>1143</v>
      </c>
      <c r="CHB41" t="s">
        <v>1143</v>
      </c>
      <c r="CHC41" t="s">
        <v>1143</v>
      </c>
      <c r="CHD41" t="s">
        <v>1143</v>
      </c>
      <c r="CHE41" t="s">
        <v>1143</v>
      </c>
      <c r="CHF41" t="s">
        <v>1143</v>
      </c>
      <c r="CHG41" t="s">
        <v>1143</v>
      </c>
      <c r="CHH41" t="s">
        <v>1143</v>
      </c>
      <c r="CHI41" t="s">
        <v>1143</v>
      </c>
      <c r="CHJ41" t="s">
        <v>1143</v>
      </c>
      <c r="CHK41" t="s">
        <v>1143</v>
      </c>
      <c r="CHL41" t="s">
        <v>1143</v>
      </c>
      <c r="CHM41" t="s">
        <v>1143</v>
      </c>
      <c r="CHN41" t="s">
        <v>1143</v>
      </c>
      <c r="CHO41" t="s">
        <v>1143</v>
      </c>
      <c r="CHP41" t="s">
        <v>1143</v>
      </c>
      <c r="CHQ41" t="s">
        <v>1143</v>
      </c>
      <c r="CHR41" t="s">
        <v>1143</v>
      </c>
      <c r="CHS41" t="s">
        <v>1143</v>
      </c>
      <c r="CHT41" t="s">
        <v>1143</v>
      </c>
      <c r="CHU41" t="s">
        <v>1143</v>
      </c>
      <c r="CHV41" t="s">
        <v>1143</v>
      </c>
      <c r="CHW41" t="s">
        <v>1143</v>
      </c>
      <c r="CHX41" t="s">
        <v>1143</v>
      </c>
      <c r="CHY41" t="s">
        <v>1143</v>
      </c>
      <c r="CHZ41" t="s">
        <v>1143</v>
      </c>
      <c r="CIA41" t="s">
        <v>1143</v>
      </c>
      <c r="CIB41" t="s">
        <v>1143</v>
      </c>
      <c r="CIC41" t="s">
        <v>1143</v>
      </c>
      <c r="CID41" t="s">
        <v>1143</v>
      </c>
      <c r="CIE41" t="s">
        <v>1143</v>
      </c>
      <c r="CIF41" t="s">
        <v>1143</v>
      </c>
      <c r="CIG41" t="s">
        <v>1143</v>
      </c>
      <c r="CIH41" t="s">
        <v>1143</v>
      </c>
      <c r="CII41" t="s">
        <v>1143</v>
      </c>
      <c r="CIJ41" t="s">
        <v>1143</v>
      </c>
      <c r="CIK41" t="s">
        <v>1143</v>
      </c>
      <c r="CIL41" t="s">
        <v>1143</v>
      </c>
      <c r="CIM41" t="s">
        <v>1143</v>
      </c>
      <c r="CIN41" t="s">
        <v>1143</v>
      </c>
      <c r="CIO41" t="s">
        <v>1143</v>
      </c>
      <c r="CIP41" t="s">
        <v>1143</v>
      </c>
      <c r="CIQ41" t="s">
        <v>1143</v>
      </c>
      <c r="CIR41" t="s">
        <v>1143</v>
      </c>
      <c r="CIS41" t="s">
        <v>1143</v>
      </c>
      <c r="CIT41" t="s">
        <v>1143</v>
      </c>
      <c r="CIU41" t="s">
        <v>1143</v>
      </c>
      <c r="CIV41" t="s">
        <v>1143</v>
      </c>
      <c r="CIW41" t="s">
        <v>1143</v>
      </c>
      <c r="CIX41" t="s">
        <v>1143</v>
      </c>
      <c r="CIY41" t="s">
        <v>1143</v>
      </c>
      <c r="CIZ41" t="s">
        <v>1143</v>
      </c>
      <c r="CJA41" t="s">
        <v>1143</v>
      </c>
      <c r="CJB41" t="s">
        <v>1143</v>
      </c>
      <c r="CJC41" t="s">
        <v>1143</v>
      </c>
      <c r="CJD41" t="s">
        <v>1143</v>
      </c>
      <c r="CJE41" t="s">
        <v>1143</v>
      </c>
      <c r="CJF41" t="s">
        <v>1143</v>
      </c>
      <c r="CJG41" t="s">
        <v>1143</v>
      </c>
      <c r="CJH41" t="s">
        <v>1143</v>
      </c>
      <c r="CJI41" t="s">
        <v>1143</v>
      </c>
      <c r="CJJ41" t="s">
        <v>1143</v>
      </c>
      <c r="CJK41" t="s">
        <v>1143</v>
      </c>
      <c r="CJL41" t="s">
        <v>1143</v>
      </c>
      <c r="CJM41" t="s">
        <v>1143</v>
      </c>
      <c r="CJN41" t="s">
        <v>1143</v>
      </c>
      <c r="CJO41" t="s">
        <v>1143</v>
      </c>
      <c r="CJP41" t="s">
        <v>1143</v>
      </c>
      <c r="CJQ41" t="s">
        <v>1143</v>
      </c>
      <c r="CJR41" t="s">
        <v>1143</v>
      </c>
      <c r="CJS41" t="s">
        <v>1143</v>
      </c>
      <c r="CJT41" t="s">
        <v>1143</v>
      </c>
      <c r="CJU41" t="s">
        <v>1143</v>
      </c>
      <c r="CJV41" t="s">
        <v>1143</v>
      </c>
      <c r="CJW41" t="s">
        <v>1143</v>
      </c>
      <c r="CJX41" t="s">
        <v>1143</v>
      </c>
      <c r="CJY41" t="s">
        <v>1143</v>
      </c>
      <c r="CJZ41" t="s">
        <v>1143</v>
      </c>
      <c r="CKA41" t="s">
        <v>1143</v>
      </c>
      <c r="CKB41" t="s">
        <v>1143</v>
      </c>
      <c r="CKC41" t="s">
        <v>1143</v>
      </c>
      <c r="CKD41" t="s">
        <v>1143</v>
      </c>
      <c r="CKE41" t="s">
        <v>1143</v>
      </c>
      <c r="CKF41" t="s">
        <v>1143</v>
      </c>
      <c r="CKG41" t="s">
        <v>1143</v>
      </c>
      <c r="CKH41" t="s">
        <v>1143</v>
      </c>
      <c r="CKI41" t="s">
        <v>1143</v>
      </c>
      <c r="CKJ41" t="s">
        <v>1143</v>
      </c>
      <c r="CKK41" t="s">
        <v>1143</v>
      </c>
      <c r="CKL41" t="s">
        <v>1143</v>
      </c>
      <c r="CKM41" t="s">
        <v>1143</v>
      </c>
      <c r="CKN41" t="s">
        <v>1143</v>
      </c>
      <c r="CKO41" t="s">
        <v>1143</v>
      </c>
      <c r="CKP41" t="s">
        <v>1143</v>
      </c>
      <c r="CKQ41" t="s">
        <v>1143</v>
      </c>
      <c r="CKR41" t="s">
        <v>1143</v>
      </c>
      <c r="CKS41" t="s">
        <v>1143</v>
      </c>
      <c r="CKT41" t="s">
        <v>1143</v>
      </c>
      <c r="CKU41" t="s">
        <v>1143</v>
      </c>
      <c r="CKV41" t="s">
        <v>1143</v>
      </c>
      <c r="CKW41" t="s">
        <v>1143</v>
      </c>
      <c r="CKX41" t="s">
        <v>1143</v>
      </c>
      <c r="CKY41" t="s">
        <v>1143</v>
      </c>
      <c r="CKZ41" t="s">
        <v>1143</v>
      </c>
      <c r="CLA41" t="s">
        <v>1143</v>
      </c>
      <c r="CLB41" t="s">
        <v>1143</v>
      </c>
      <c r="CLC41" t="s">
        <v>1143</v>
      </c>
      <c r="CLD41" t="s">
        <v>1143</v>
      </c>
      <c r="CLE41" t="s">
        <v>1143</v>
      </c>
      <c r="CLF41" t="s">
        <v>1143</v>
      </c>
      <c r="CLG41" t="s">
        <v>1143</v>
      </c>
      <c r="CLH41" t="s">
        <v>1143</v>
      </c>
      <c r="CLI41" t="s">
        <v>1143</v>
      </c>
      <c r="CLJ41" t="s">
        <v>1143</v>
      </c>
      <c r="CLK41" t="s">
        <v>1143</v>
      </c>
      <c r="CLL41" t="s">
        <v>1143</v>
      </c>
      <c r="CLM41" t="s">
        <v>1143</v>
      </c>
      <c r="CLN41" t="s">
        <v>1143</v>
      </c>
      <c r="CLO41" t="s">
        <v>1143</v>
      </c>
      <c r="CLP41" t="s">
        <v>1143</v>
      </c>
      <c r="CLQ41" t="s">
        <v>1143</v>
      </c>
      <c r="CLR41" t="s">
        <v>1143</v>
      </c>
      <c r="CLS41" t="s">
        <v>1143</v>
      </c>
      <c r="CLT41" t="s">
        <v>1143</v>
      </c>
      <c r="CLU41" t="s">
        <v>1143</v>
      </c>
      <c r="CLV41" t="s">
        <v>1143</v>
      </c>
      <c r="CLW41" t="s">
        <v>1143</v>
      </c>
      <c r="CLX41" t="s">
        <v>1143</v>
      </c>
      <c r="CLY41" t="s">
        <v>1143</v>
      </c>
      <c r="CLZ41" t="s">
        <v>1143</v>
      </c>
      <c r="CMA41" t="s">
        <v>1143</v>
      </c>
      <c r="CMB41" t="s">
        <v>1143</v>
      </c>
      <c r="CMC41" t="s">
        <v>1143</v>
      </c>
      <c r="CMD41" t="s">
        <v>1143</v>
      </c>
      <c r="CME41" t="s">
        <v>1143</v>
      </c>
      <c r="CMF41" t="s">
        <v>1143</v>
      </c>
      <c r="CMG41" t="s">
        <v>1143</v>
      </c>
      <c r="CMH41" t="s">
        <v>1143</v>
      </c>
      <c r="CMI41" t="s">
        <v>1143</v>
      </c>
      <c r="CMJ41" t="s">
        <v>1143</v>
      </c>
      <c r="CMK41" t="s">
        <v>1143</v>
      </c>
      <c r="CML41" t="s">
        <v>1143</v>
      </c>
      <c r="CMM41" t="s">
        <v>1143</v>
      </c>
      <c r="CMN41" t="s">
        <v>1143</v>
      </c>
      <c r="CMO41" t="s">
        <v>1143</v>
      </c>
      <c r="CMP41" t="s">
        <v>1143</v>
      </c>
      <c r="CMQ41" t="s">
        <v>1143</v>
      </c>
      <c r="CMR41" t="s">
        <v>1143</v>
      </c>
      <c r="CMS41" t="s">
        <v>1143</v>
      </c>
      <c r="CMT41" t="s">
        <v>1143</v>
      </c>
      <c r="CMU41" t="s">
        <v>1143</v>
      </c>
      <c r="CMV41" t="s">
        <v>1143</v>
      </c>
      <c r="CMW41" t="s">
        <v>1143</v>
      </c>
      <c r="CMX41" t="s">
        <v>1143</v>
      </c>
      <c r="CMY41" t="s">
        <v>1143</v>
      </c>
      <c r="CMZ41" t="s">
        <v>1143</v>
      </c>
      <c r="CNA41" t="s">
        <v>1143</v>
      </c>
      <c r="CNB41" t="s">
        <v>1143</v>
      </c>
      <c r="CNC41" t="s">
        <v>1143</v>
      </c>
      <c r="CND41" t="s">
        <v>1143</v>
      </c>
      <c r="CNE41" t="s">
        <v>1143</v>
      </c>
      <c r="CNF41" t="s">
        <v>1143</v>
      </c>
      <c r="CNG41" t="s">
        <v>1143</v>
      </c>
      <c r="CNH41" t="s">
        <v>1143</v>
      </c>
      <c r="CNI41" t="s">
        <v>1143</v>
      </c>
      <c r="CNJ41" t="s">
        <v>1143</v>
      </c>
      <c r="CNK41" t="s">
        <v>1143</v>
      </c>
      <c r="CNL41" t="s">
        <v>1143</v>
      </c>
      <c r="CNM41" t="s">
        <v>1143</v>
      </c>
      <c r="CNN41" t="s">
        <v>1143</v>
      </c>
      <c r="CNO41" t="s">
        <v>1143</v>
      </c>
      <c r="CNP41" t="s">
        <v>1143</v>
      </c>
      <c r="CNQ41" t="s">
        <v>1143</v>
      </c>
      <c r="CNR41" t="s">
        <v>1143</v>
      </c>
      <c r="CNS41" t="s">
        <v>1143</v>
      </c>
      <c r="CNT41" t="s">
        <v>1143</v>
      </c>
      <c r="CNU41" t="s">
        <v>1143</v>
      </c>
      <c r="CNV41" t="s">
        <v>1143</v>
      </c>
      <c r="CNW41" t="s">
        <v>1143</v>
      </c>
      <c r="CNX41" t="s">
        <v>1143</v>
      </c>
      <c r="CNY41" t="s">
        <v>1143</v>
      </c>
      <c r="CNZ41" t="s">
        <v>1143</v>
      </c>
      <c r="COA41" t="s">
        <v>1143</v>
      </c>
      <c r="COB41" t="s">
        <v>1143</v>
      </c>
      <c r="COC41" t="s">
        <v>1143</v>
      </c>
      <c r="COD41" t="s">
        <v>1143</v>
      </c>
      <c r="COE41" t="s">
        <v>1143</v>
      </c>
      <c r="COF41" t="s">
        <v>1143</v>
      </c>
      <c r="COG41" t="s">
        <v>1143</v>
      </c>
      <c r="COH41" t="s">
        <v>1143</v>
      </c>
      <c r="COI41" t="s">
        <v>1143</v>
      </c>
      <c r="COJ41" t="s">
        <v>1143</v>
      </c>
      <c r="COK41" t="s">
        <v>1143</v>
      </c>
      <c r="COL41" t="s">
        <v>1143</v>
      </c>
      <c r="COM41" t="s">
        <v>1143</v>
      </c>
      <c r="CON41" t="s">
        <v>1143</v>
      </c>
      <c r="COO41" t="s">
        <v>1143</v>
      </c>
      <c r="COP41" t="s">
        <v>1143</v>
      </c>
      <c r="COQ41" t="s">
        <v>1143</v>
      </c>
      <c r="COR41" t="s">
        <v>1143</v>
      </c>
      <c r="COS41" t="s">
        <v>1143</v>
      </c>
      <c r="COT41" t="s">
        <v>1143</v>
      </c>
      <c r="COU41" t="s">
        <v>1143</v>
      </c>
      <c r="COV41" t="s">
        <v>1143</v>
      </c>
      <c r="COW41" t="s">
        <v>1143</v>
      </c>
      <c r="COX41" t="s">
        <v>1143</v>
      </c>
      <c r="COY41" t="s">
        <v>1143</v>
      </c>
      <c r="COZ41" t="s">
        <v>1143</v>
      </c>
      <c r="CPA41" t="s">
        <v>1143</v>
      </c>
      <c r="CPB41" t="s">
        <v>1143</v>
      </c>
      <c r="CPC41" t="s">
        <v>1143</v>
      </c>
      <c r="CPD41" t="s">
        <v>1143</v>
      </c>
      <c r="CPE41" t="s">
        <v>1143</v>
      </c>
      <c r="CPF41" t="s">
        <v>1143</v>
      </c>
      <c r="CPG41" t="s">
        <v>1143</v>
      </c>
      <c r="CPH41" t="s">
        <v>1143</v>
      </c>
      <c r="CPI41" t="s">
        <v>1143</v>
      </c>
      <c r="CPJ41" t="s">
        <v>1143</v>
      </c>
      <c r="CPK41" t="s">
        <v>1143</v>
      </c>
      <c r="CPL41" t="s">
        <v>1143</v>
      </c>
      <c r="CPM41" t="s">
        <v>1143</v>
      </c>
      <c r="CPN41" t="s">
        <v>1143</v>
      </c>
      <c r="CPO41" t="s">
        <v>1143</v>
      </c>
      <c r="CPP41" t="s">
        <v>1143</v>
      </c>
      <c r="CPQ41" t="s">
        <v>1143</v>
      </c>
      <c r="CPR41" t="s">
        <v>1143</v>
      </c>
      <c r="CPS41" t="s">
        <v>1143</v>
      </c>
      <c r="CPT41" t="s">
        <v>1143</v>
      </c>
      <c r="CPU41" t="s">
        <v>1143</v>
      </c>
      <c r="CPV41" t="s">
        <v>1143</v>
      </c>
      <c r="CPW41" t="s">
        <v>1143</v>
      </c>
      <c r="CPX41" t="s">
        <v>1143</v>
      </c>
      <c r="CPY41" t="s">
        <v>1143</v>
      </c>
      <c r="CPZ41" t="s">
        <v>1143</v>
      </c>
      <c r="CQA41" t="s">
        <v>1143</v>
      </c>
      <c r="CQB41" t="s">
        <v>1143</v>
      </c>
      <c r="CQC41" t="s">
        <v>1143</v>
      </c>
      <c r="CQD41" t="s">
        <v>1143</v>
      </c>
      <c r="CQE41" t="s">
        <v>1143</v>
      </c>
      <c r="CQF41" t="s">
        <v>1143</v>
      </c>
      <c r="CQG41" t="s">
        <v>1143</v>
      </c>
      <c r="CQH41" t="s">
        <v>1143</v>
      </c>
      <c r="CQI41" t="s">
        <v>1143</v>
      </c>
      <c r="CQJ41" t="s">
        <v>1143</v>
      </c>
      <c r="CQK41" t="s">
        <v>1143</v>
      </c>
      <c r="CQL41" t="s">
        <v>1143</v>
      </c>
      <c r="CQM41" t="s">
        <v>1143</v>
      </c>
      <c r="CQN41" t="s">
        <v>1143</v>
      </c>
      <c r="CQO41" t="s">
        <v>1143</v>
      </c>
      <c r="CQP41" t="s">
        <v>1143</v>
      </c>
      <c r="CQQ41" t="s">
        <v>1143</v>
      </c>
      <c r="CQR41" t="s">
        <v>1143</v>
      </c>
      <c r="CQS41" t="s">
        <v>1143</v>
      </c>
      <c r="CQT41" t="s">
        <v>1143</v>
      </c>
      <c r="CQU41" t="s">
        <v>1143</v>
      </c>
      <c r="CQV41" t="s">
        <v>1143</v>
      </c>
      <c r="CQW41" t="s">
        <v>1143</v>
      </c>
      <c r="CQX41" t="s">
        <v>1143</v>
      </c>
      <c r="CQY41" t="s">
        <v>1143</v>
      </c>
      <c r="CQZ41" t="s">
        <v>1143</v>
      </c>
      <c r="CRA41" t="s">
        <v>1143</v>
      </c>
      <c r="CRB41" t="s">
        <v>1143</v>
      </c>
      <c r="CRC41" t="s">
        <v>1143</v>
      </c>
      <c r="CRD41" t="s">
        <v>1143</v>
      </c>
      <c r="CRE41" t="s">
        <v>1143</v>
      </c>
      <c r="CRF41" t="s">
        <v>1143</v>
      </c>
      <c r="CRG41" t="s">
        <v>1143</v>
      </c>
      <c r="CRH41" t="s">
        <v>1143</v>
      </c>
      <c r="CRI41" t="s">
        <v>1143</v>
      </c>
      <c r="CRJ41" t="s">
        <v>1143</v>
      </c>
      <c r="CRK41" t="s">
        <v>1143</v>
      </c>
      <c r="CRL41" t="s">
        <v>1143</v>
      </c>
      <c r="CRM41" t="s">
        <v>1143</v>
      </c>
      <c r="CRN41" t="s">
        <v>1143</v>
      </c>
      <c r="CRO41" t="s">
        <v>1143</v>
      </c>
      <c r="CRP41" t="s">
        <v>1143</v>
      </c>
      <c r="CRQ41" t="s">
        <v>1143</v>
      </c>
      <c r="CRR41" t="s">
        <v>1143</v>
      </c>
      <c r="CRS41" t="s">
        <v>1143</v>
      </c>
      <c r="CRT41" t="s">
        <v>1143</v>
      </c>
      <c r="CRU41" t="s">
        <v>1143</v>
      </c>
      <c r="CRV41" t="s">
        <v>1143</v>
      </c>
      <c r="CRW41" t="s">
        <v>1143</v>
      </c>
      <c r="CRX41" t="s">
        <v>1143</v>
      </c>
      <c r="CRY41" t="s">
        <v>1143</v>
      </c>
      <c r="CRZ41" t="s">
        <v>1143</v>
      </c>
      <c r="CSA41" t="s">
        <v>1143</v>
      </c>
      <c r="CSB41" t="s">
        <v>1143</v>
      </c>
      <c r="CSC41" t="s">
        <v>1143</v>
      </c>
      <c r="CSD41" t="s">
        <v>1143</v>
      </c>
      <c r="CSE41" t="s">
        <v>1143</v>
      </c>
      <c r="CSF41" t="s">
        <v>1143</v>
      </c>
      <c r="CSG41" t="s">
        <v>1143</v>
      </c>
      <c r="CSH41" t="s">
        <v>1143</v>
      </c>
      <c r="CSI41" t="s">
        <v>1143</v>
      </c>
      <c r="CSJ41" t="s">
        <v>1143</v>
      </c>
      <c r="CSK41" t="s">
        <v>1143</v>
      </c>
      <c r="CSL41" t="s">
        <v>1143</v>
      </c>
      <c r="CSM41" t="s">
        <v>1143</v>
      </c>
      <c r="CSN41" t="s">
        <v>1143</v>
      </c>
      <c r="CSO41" t="s">
        <v>1143</v>
      </c>
      <c r="CSP41" t="s">
        <v>1143</v>
      </c>
      <c r="CSQ41" t="s">
        <v>1143</v>
      </c>
      <c r="CSR41" t="s">
        <v>1143</v>
      </c>
      <c r="CSS41" t="s">
        <v>1143</v>
      </c>
      <c r="CST41" t="s">
        <v>1143</v>
      </c>
      <c r="CSU41" t="s">
        <v>1143</v>
      </c>
      <c r="CSV41" t="s">
        <v>1143</v>
      </c>
      <c r="CSW41" t="s">
        <v>1143</v>
      </c>
      <c r="CSX41" t="s">
        <v>1143</v>
      </c>
      <c r="CSY41" t="s">
        <v>1143</v>
      </c>
      <c r="CSZ41" t="s">
        <v>1143</v>
      </c>
      <c r="CTA41" t="s">
        <v>1143</v>
      </c>
      <c r="CTB41" t="s">
        <v>1143</v>
      </c>
      <c r="CTC41" t="s">
        <v>1143</v>
      </c>
      <c r="CTD41" t="s">
        <v>1143</v>
      </c>
      <c r="CTE41" t="s">
        <v>1143</v>
      </c>
      <c r="CTF41" t="s">
        <v>1143</v>
      </c>
      <c r="CTG41" t="s">
        <v>1143</v>
      </c>
      <c r="CTH41" t="s">
        <v>1143</v>
      </c>
      <c r="CTI41" t="s">
        <v>1143</v>
      </c>
      <c r="CTJ41" t="s">
        <v>1143</v>
      </c>
      <c r="CTK41" t="s">
        <v>1143</v>
      </c>
      <c r="CTL41" t="s">
        <v>1143</v>
      </c>
      <c r="CTM41" t="s">
        <v>1143</v>
      </c>
      <c r="CTN41" t="s">
        <v>1143</v>
      </c>
      <c r="CTO41" t="s">
        <v>1143</v>
      </c>
      <c r="CTP41" t="s">
        <v>1143</v>
      </c>
      <c r="CTQ41" t="s">
        <v>1143</v>
      </c>
      <c r="CTR41" t="s">
        <v>1143</v>
      </c>
      <c r="CTS41" t="s">
        <v>1143</v>
      </c>
      <c r="CTT41" t="s">
        <v>1143</v>
      </c>
      <c r="CTU41" t="s">
        <v>1143</v>
      </c>
      <c r="CTV41" t="s">
        <v>1143</v>
      </c>
      <c r="CTW41" t="s">
        <v>1143</v>
      </c>
      <c r="CTX41" t="s">
        <v>1143</v>
      </c>
      <c r="CTY41" t="s">
        <v>1143</v>
      </c>
      <c r="CTZ41" t="s">
        <v>1143</v>
      </c>
      <c r="CUA41" t="s">
        <v>1143</v>
      </c>
      <c r="CUB41" t="s">
        <v>1143</v>
      </c>
      <c r="CUC41" t="s">
        <v>1143</v>
      </c>
      <c r="CUD41" t="s">
        <v>1143</v>
      </c>
      <c r="CUE41" t="s">
        <v>1143</v>
      </c>
      <c r="CUF41" t="s">
        <v>1143</v>
      </c>
      <c r="CUG41" t="s">
        <v>1143</v>
      </c>
      <c r="CUH41" t="s">
        <v>1143</v>
      </c>
      <c r="CUI41" t="s">
        <v>1143</v>
      </c>
      <c r="CUJ41" t="s">
        <v>1143</v>
      </c>
      <c r="CUK41" t="s">
        <v>1143</v>
      </c>
      <c r="CUL41" t="s">
        <v>1143</v>
      </c>
      <c r="CUM41" t="s">
        <v>1143</v>
      </c>
      <c r="CUN41" t="s">
        <v>1143</v>
      </c>
      <c r="CUO41" t="s">
        <v>1143</v>
      </c>
      <c r="CUP41" t="s">
        <v>1143</v>
      </c>
      <c r="CUQ41" t="s">
        <v>1143</v>
      </c>
      <c r="CUR41" t="s">
        <v>1143</v>
      </c>
      <c r="CUS41" t="s">
        <v>1143</v>
      </c>
      <c r="CUT41" t="s">
        <v>1143</v>
      </c>
      <c r="CUU41" t="s">
        <v>1143</v>
      </c>
      <c r="CUV41" t="s">
        <v>1143</v>
      </c>
      <c r="CUW41" t="s">
        <v>1143</v>
      </c>
      <c r="CUX41" t="s">
        <v>1143</v>
      </c>
      <c r="CUY41" t="s">
        <v>1143</v>
      </c>
      <c r="CUZ41" t="s">
        <v>1143</v>
      </c>
      <c r="CVA41" t="s">
        <v>1143</v>
      </c>
      <c r="CVB41" t="s">
        <v>1143</v>
      </c>
      <c r="CVC41" t="s">
        <v>1143</v>
      </c>
      <c r="CVD41" t="s">
        <v>1143</v>
      </c>
      <c r="CVE41" t="s">
        <v>1143</v>
      </c>
      <c r="CVF41" t="s">
        <v>1143</v>
      </c>
      <c r="CVG41" t="s">
        <v>1143</v>
      </c>
      <c r="CVH41" t="s">
        <v>1143</v>
      </c>
      <c r="CVI41" t="s">
        <v>1143</v>
      </c>
      <c r="CVJ41" t="s">
        <v>1143</v>
      </c>
      <c r="CVK41" t="s">
        <v>1143</v>
      </c>
      <c r="CVL41" t="s">
        <v>1143</v>
      </c>
      <c r="CVM41" t="s">
        <v>1143</v>
      </c>
      <c r="CVN41" t="s">
        <v>1143</v>
      </c>
      <c r="CVO41" t="s">
        <v>1143</v>
      </c>
      <c r="CVP41" t="s">
        <v>1143</v>
      </c>
      <c r="CVQ41" t="s">
        <v>1143</v>
      </c>
      <c r="CVR41" t="s">
        <v>1143</v>
      </c>
      <c r="CVS41" t="s">
        <v>1143</v>
      </c>
      <c r="CVT41" t="s">
        <v>1143</v>
      </c>
      <c r="CVU41" t="s">
        <v>1143</v>
      </c>
      <c r="CVV41" t="s">
        <v>1143</v>
      </c>
      <c r="CVW41" t="s">
        <v>1143</v>
      </c>
      <c r="CVX41" t="s">
        <v>1143</v>
      </c>
      <c r="CVY41" t="s">
        <v>1143</v>
      </c>
      <c r="CVZ41" t="s">
        <v>1143</v>
      </c>
      <c r="CWA41" t="s">
        <v>1143</v>
      </c>
      <c r="CWB41" t="s">
        <v>1143</v>
      </c>
      <c r="CWC41" t="s">
        <v>1143</v>
      </c>
      <c r="CWD41" t="s">
        <v>1143</v>
      </c>
      <c r="CWE41" t="s">
        <v>1143</v>
      </c>
      <c r="CWF41" t="s">
        <v>1143</v>
      </c>
      <c r="CWG41" t="s">
        <v>1143</v>
      </c>
      <c r="CWH41" t="s">
        <v>1143</v>
      </c>
      <c r="CWI41" t="s">
        <v>1143</v>
      </c>
      <c r="CWJ41" t="s">
        <v>1143</v>
      </c>
      <c r="CWK41" t="s">
        <v>1143</v>
      </c>
      <c r="CWL41" t="s">
        <v>1143</v>
      </c>
      <c r="CWM41" t="s">
        <v>1143</v>
      </c>
      <c r="CWN41" t="s">
        <v>1143</v>
      </c>
      <c r="CWO41" t="s">
        <v>1143</v>
      </c>
      <c r="CWP41" t="s">
        <v>1143</v>
      </c>
      <c r="CWQ41" t="s">
        <v>1143</v>
      </c>
      <c r="CWR41" t="s">
        <v>1143</v>
      </c>
      <c r="CWS41" t="s">
        <v>1143</v>
      </c>
      <c r="CWT41" t="s">
        <v>1143</v>
      </c>
      <c r="CWU41" t="s">
        <v>1143</v>
      </c>
      <c r="CWV41" t="s">
        <v>1143</v>
      </c>
      <c r="CWW41" t="s">
        <v>1143</v>
      </c>
      <c r="CWX41" t="s">
        <v>1143</v>
      </c>
      <c r="CWY41" t="s">
        <v>1143</v>
      </c>
      <c r="CWZ41" t="s">
        <v>1143</v>
      </c>
      <c r="CXA41" t="s">
        <v>1143</v>
      </c>
      <c r="CXB41" t="s">
        <v>1143</v>
      </c>
      <c r="CXC41" t="s">
        <v>1143</v>
      </c>
      <c r="CXD41" t="s">
        <v>1143</v>
      </c>
      <c r="CXE41" t="s">
        <v>1143</v>
      </c>
      <c r="CXF41" t="s">
        <v>1143</v>
      </c>
      <c r="CXG41" t="s">
        <v>1143</v>
      </c>
      <c r="CXH41" t="s">
        <v>1143</v>
      </c>
      <c r="CXI41" t="s">
        <v>1143</v>
      </c>
      <c r="CXJ41" t="s">
        <v>1143</v>
      </c>
      <c r="CXK41" t="s">
        <v>1143</v>
      </c>
      <c r="CXL41" t="s">
        <v>1143</v>
      </c>
      <c r="CXM41" t="s">
        <v>1143</v>
      </c>
      <c r="CXN41" t="s">
        <v>1143</v>
      </c>
      <c r="CXO41" t="s">
        <v>1143</v>
      </c>
      <c r="CXP41" t="s">
        <v>1143</v>
      </c>
      <c r="CXQ41" t="s">
        <v>1143</v>
      </c>
      <c r="CXR41" t="s">
        <v>1143</v>
      </c>
      <c r="CXS41" t="s">
        <v>1143</v>
      </c>
      <c r="CXT41" t="s">
        <v>1143</v>
      </c>
      <c r="CXU41" t="s">
        <v>1143</v>
      </c>
      <c r="CXV41" t="s">
        <v>1143</v>
      </c>
      <c r="CXW41" t="s">
        <v>1143</v>
      </c>
      <c r="CXX41" t="s">
        <v>1143</v>
      </c>
      <c r="CXY41" t="s">
        <v>1143</v>
      </c>
      <c r="CXZ41" t="s">
        <v>1143</v>
      </c>
      <c r="CYA41" t="s">
        <v>1143</v>
      </c>
      <c r="CYB41" t="s">
        <v>1143</v>
      </c>
      <c r="CYC41" t="s">
        <v>1143</v>
      </c>
      <c r="CYD41" t="s">
        <v>1143</v>
      </c>
      <c r="CYE41" t="s">
        <v>1143</v>
      </c>
      <c r="CYF41" t="s">
        <v>1143</v>
      </c>
      <c r="CYG41" t="s">
        <v>1143</v>
      </c>
      <c r="CYH41" t="s">
        <v>1143</v>
      </c>
      <c r="CYI41" t="s">
        <v>1143</v>
      </c>
      <c r="CYJ41" t="s">
        <v>1143</v>
      </c>
      <c r="CYK41" t="s">
        <v>1143</v>
      </c>
      <c r="CYL41" t="s">
        <v>1143</v>
      </c>
      <c r="CYM41" t="s">
        <v>1143</v>
      </c>
      <c r="CYN41" t="s">
        <v>1143</v>
      </c>
      <c r="CYO41" t="s">
        <v>1143</v>
      </c>
      <c r="CYP41" t="s">
        <v>1143</v>
      </c>
      <c r="CYQ41" t="s">
        <v>1143</v>
      </c>
      <c r="CYR41" t="s">
        <v>1143</v>
      </c>
      <c r="CYS41" t="s">
        <v>1143</v>
      </c>
      <c r="CYT41" t="s">
        <v>1143</v>
      </c>
      <c r="CYU41" t="s">
        <v>1143</v>
      </c>
      <c r="CYV41" t="s">
        <v>1143</v>
      </c>
      <c r="CYW41" t="s">
        <v>1143</v>
      </c>
      <c r="CYX41" t="s">
        <v>1143</v>
      </c>
      <c r="CYY41" t="s">
        <v>1143</v>
      </c>
      <c r="CYZ41" t="s">
        <v>1143</v>
      </c>
      <c r="CZA41" t="s">
        <v>1143</v>
      </c>
      <c r="CZB41" t="s">
        <v>1143</v>
      </c>
      <c r="CZC41" t="s">
        <v>1143</v>
      </c>
      <c r="CZD41" t="s">
        <v>1143</v>
      </c>
      <c r="CZE41" t="s">
        <v>1143</v>
      </c>
      <c r="CZF41" t="s">
        <v>1143</v>
      </c>
      <c r="CZG41" t="s">
        <v>1143</v>
      </c>
      <c r="CZH41" t="s">
        <v>1143</v>
      </c>
      <c r="CZI41" t="s">
        <v>1143</v>
      </c>
      <c r="CZJ41" t="s">
        <v>1143</v>
      </c>
      <c r="CZK41" t="s">
        <v>1143</v>
      </c>
      <c r="CZL41" t="s">
        <v>1143</v>
      </c>
      <c r="CZM41" t="s">
        <v>1143</v>
      </c>
      <c r="CZN41" t="s">
        <v>1143</v>
      </c>
      <c r="CZO41" t="s">
        <v>1143</v>
      </c>
      <c r="CZP41" t="s">
        <v>1143</v>
      </c>
      <c r="CZQ41" t="s">
        <v>1143</v>
      </c>
      <c r="CZR41" t="s">
        <v>1143</v>
      </c>
      <c r="CZS41" t="s">
        <v>1143</v>
      </c>
      <c r="CZT41" t="s">
        <v>1143</v>
      </c>
      <c r="CZU41" t="s">
        <v>1143</v>
      </c>
      <c r="CZV41" t="s">
        <v>1143</v>
      </c>
      <c r="CZW41" t="s">
        <v>1143</v>
      </c>
      <c r="CZX41" t="s">
        <v>1143</v>
      </c>
      <c r="CZY41" t="s">
        <v>1143</v>
      </c>
      <c r="CZZ41" t="s">
        <v>1143</v>
      </c>
      <c r="DAA41" t="s">
        <v>1143</v>
      </c>
      <c r="DAB41" t="s">
        <v>1143</v>
      </c>
      <c r="DAC41" t="s">
        <v>1143</v>
      </c>
      <c r="DAD41" t="s">
        <v>1143</v>
      </c>
      <c r="DAE41" t="s">
        <v>1143</v>
      </c>
      <c r="DAF41" t="s">
        <v>1143</v>
      </c>
      <c r="DAG41" t="s">
        <v>1143</v>
      </c>
      <c r="DAH41" t="s">
        <v>1143</v>
      </c>
      <c r="DAI41" t="s">
        <v>1143</v>
      </c>
      <c r="DAJ41" t="s">
        <v>1143</v>
      </c>
      <c r="DAK41" t="s">
        <v>1143</v>
      </c>
      <c r="DAL41" t="s">
        <v>1143</v>
      </c>
      <c r="DAM41" t="s">
        <v>1143</v>
      </c>
      <c r="DAN41" t="s">
        <v>1143</v>
      </c>
      <c r="DAO41" t="s">
        <v>1143</v>
      </c>
      <c r="DAP41" t="s">
        <v>1143</v>
      </c>
      <c r="DAQ41" t="s">
        <v>1143</v>
      </c>
      <c r="DAR41" t="s">
        <v>1143</v>
      </c>
      <c r="DAS41" t="s">
        <v>1143</v>
      </c>
      <c r="DAT41" t="s">
        <v>1143</v>
      </c>
      <c r="DAU41" t="s">
        <v>1143</v>
      </c>
      <c r="DAV41" t="s">
        <v>1143</v>
      </c>
      <c r="DAW41" t="s">
        <v>1143</v>
      </c>
      <c r="DAX41" t="s">
        <v>1143</v>
      </c>
      <c r="DAY41" t="s">
        <v>1143</v>
      </c>
      <c r="DAZ41" t="s">
        <v>1143</v>
      </c>
      <c r="DBA41" t="s">
        <v>1143</v>
      </c>
      <c r="DBB41" t="s">
        <v>1143</v>
      </c>
      <c r="DBC41" t="s">
        <v>1143</v>
      </c>
      <c r="DBD41" t="s">
        <v>1143</v>
      </c>
      <c r="DBE41" t="s">
        <v>1143</v>
      </c>
      <c r="DBF41" t="s">
        <v>1143</v>
      </c>
      <c r="DBG41" t="s">
        <v>1143</v>
      </c>
      <c r="DBH41" t="s">
        <v>1143</v>
      </c>
      <c r="DBI41" t="s">
        <v>1143</v>
      </c>
      <c r="DBJ41" t="s">
        <v>1143</v>
      </c>
      <c r="DBK41" t="s">
        <v>1143</v>
      </c>
      <c r="DBL41" t="s">
        <v>1143</v>
      </c>
      <c r="DBM41" t="s">
        <v>1143</v>
      </c>
      <c r="DBN41" t="s">
        <v>1143</v>
      </c>
      <c r="DBO41" t="s">
        <v>1143</v>
      </c>
      <c r="DBP41" t="s">
        <v>1143</v>
      </c>
      <c r="DBQ41" t="s">
        <v>1143</v>
      </c>
      <c r="DBR41" t="s">
        <v>1143</v>
      </c>
      <c r="DBS41" t="s">
        <v>1143</v>
      </c>
      <c r="DBT41" t="s">
        <v>1143</v>
      </c>
      <c r="DBU41" t="s">
        <v>1143</v>
      </c>
      <c r="DBV41" t="s">
        <v>1143</v>
      </c>
      <c r="DBW41" t="s">
        <v>1143</v>
      </c>
      <c r="DBX41" t="s">
        <v>1143</v>
      </c>
      <c r="DBY41" t="s">
        <v>1143</v>
      </c>
      <c r="DBZ41" t="s">
        <v>1143</v>
      </c>
      <c r="DCA41" t="s">
        <v>1143</v>
      </c>
      <c r="DCB41" t="s">
        <v>1143</v>
      </c>
      <c r="DCC41" t="s">
        <v>1143</v>
      </c>
      <c r="DCD41" t="s">
        <v>1143</v>
      </c>
      <c r="DCE41" t="s">
        <v>1143</v>
      </c>
      <c r="DCF41" t="s">
        <v>1143</v>
      </c>
      <c r="DCG41" t="s">
        <v>1143</v>
      </c>
      <c r="DCH41" t="s">
        <v>1143</v>
      </c>
      <c r="DCI41" t="s">
        <v>1143</v>
      </c>
      <c r="DCJ41" t="s">
        <v>1143</v>
      </c>
      <c r="DCK41" t="s">
        <v>1143</v>
      </c>
      <c r="DCL41" t="s">
        <v>1143</v>
      </c>
      <c r="DCM41" t="s">
        <v>1143</v>
      </c>
      <c r="DCN41" t="s">
        <v>1143</v>
      </c>
      <c r="DCO41" t="s">
        <v>1143</v>
      </c>
      <c r="DCP41" t="s">
        <v>1143</v>
      </c>
      <c r="DCQ41" t="s">
        <v>1143</v>
      </c>
      <c r="DCR41" t="s">
        <v>1143</v>
      </c>
      <c r="DCS41" t="s">
        <v>1143</v>
      </c>
      <c r="DCT41" t="s">
        <v>1143</v>
      </c>
      <c r="DCU41" t="s">
        <v>1143</v>
      </c>
      <c r="DCV41" t="s">
        <v>1143</v>
      </c>
      <c r="DCW41" t="s">
        <v>1143</v>
      </c>
      <c r="DCX41" t="s">
        <v>1143</v>
      </c>
      <c r="DCY41" t="s">
        <v>1143</v>
      </c>
      <c r="DCZ41" t="s">
        <v>1143</v>
      </c>
      <c r="DDA41" t="s">
        <v>1143</v>
      </c>
      <c r="DDB41" t="s">
        <v>1143</v>
      </c>
      <c r="DDC41" t="s">
        <v>1143</v>
      </c>
      <c r="DDD41" t="s">
        <v>1143</v>
      </c>
      <c r="DDE41" t="s">
        <v>1143</v>
      </c>
      <c r="DDF41" t="s">
        <v>1143</v>
      </c>
      <c r="DDG41" t="s">
        <v>1143</v>
      </c>
      <c r="DDH41" t="s">
        <v>1143</v>
      </c>
      <c r="DDI41" t="s">
        <v>1143</v>
      </c>
      <c r="DDJ41" t="s">
        <v>1143</v>
      </c>
      <c r="DDK41" t="s">
        <v>1143</v>
      </c>
      <c r="DDL41" t="s">
        <v>1143</v>
      </c>
      <c r="DDM41" t="s">
        <v>1143</v>
      </c>
      <c r="DDN41" t="s">
        <v>1143</v>
      </c>
      <c r="DDO41" t="s">
        <v>1143</v>
      </c>
      <c r="DDP41" t="s">
        <v>1143</v>
      </c>
      <c r="DDQ41" t="s">
        <v>1143</v>
      </c>
      <c r="DDR41" t="s">
        <v>1143</v>
      </c>
      <c r="DDS41" t="s">
        <v>1143</v>
      </c>
      <c r="DDT41" t="s">
        <v>1143</v>
      </c>
      <c r="DDU41" t="s">
        <v>1143</v>
      </c>
      <c r="DDV41" t="s">
        <v>1143</v>
      </c>
      <c r="DDW41" t="s">
        <v>1143</v>
      </c>
      <c r="DDX41" t="s">
        <v>1143</v>
      </c>
      <c r="DDY41" t="s">
        <v>1143</v>
      </c>
      <c r="DDZ41" t="s">
        <v>1143</v>
      </c>
      <c r="DEA41" t="s">
        <v>1143</v>
      </c>
      <c r="DEB41" t="s">
        <v>1143</v>
      </c>
      <c r="DEC41" t="s">
        <v>1143</v>
      </c>
      <c r="DED41" t="s">
        <v>1143</v>
      </c>
      <c r="DEE41" t="s">
        <v>1143</v>
      </c>
      <c r="DEF41" t="s">
        <v>1143</v>
      </c>
      <c r="DEG41" t="s">
        <v>1143</v>
      </c>
      <c r="DEH41" t="s">
        <v>1143</v>
      </c>
      <c r="DEI41" t="s">
        <v>1143</v>
      </c>
      <c r="DEJ41" t="s">
        <v>1143</v>
      </c>
      <c r="DEK41" t="s">
        <v>1143</v>
      </c>
      <c r="DEL41" t="s">
        <v>1143</v>
      </c>
      <c r="DEM41" t="s">
        <v>1143</v>
      </c>
      <c r="DEN41" t="s">
        <v>1143</v>
      </c>
      <c r="DEO41" t="s">
        <v>1143</v>
      </c>
      <c r="DEP41" t="s">
        <v>1143</v>
      </c>
      <c r="DEQ41" t="s">
        <v>1143</v>
      </c>
      <c r="DER41" t="s">
        <v>1143</v>
      </c>
      <c r="DES41" t="s">
        <v>1143</v>
      </c>
      <c r="DET41" t="s">
        <v>1143</v>
      </c>
      <c r="DEU41" t="s">
        <v>1143</v>
      </c>
      <c r="DEV41" t="s">
        <v>1143</v>
      </c>
      <c r="DEW41" t="s">
        <v>1143</v>
      </c>
      <c r="DEX41" t="s">
        <v>1143</v>
      </c>
      <c r="DEY41" t="s">
        <v>1143</v>
      </c>
      <c r="DEZ41" t="s">
        <v>1143</v>
      </c>
      <c r="DFA41" t="s">
        <v>1143</v>
      </c>
      <c r="DFB41" t="s">
        <v>1143</v>
      </c>
      <c r="DFC41" t="s">
        <v>1143</v>
      </c>
      <c r="DFD41" t="s">
        <v>1143</v>
      </c>
      <c r="DFE41" t="s">
        <v>1143</v>
      </c>
      <c r="DFF41" t="s">
        <v>1143</v>
      </c>
      <c r="DFG41" t="s">
        <v>1143</v>
      </c>
      <c r="DFH41" t="s">
        <v>1143</v>
      </c>
      <c r="DFI41" t="s">
        <v>1143</v>
      </c>
      <c r="DFJ41" t="s">
        <v>1143</v>
      </c>
      <c r="DFK41" t="s">
        <v>1143</v>
      </c>
      <c r="DFL41" t="s">
        <v>1143</v>
      </c>
      <c r="DFM41" t="s">
        <v>1143</v>
      </c>
      <c r="DFN41" t="s">
        <v>1143</v>
      </c>
      <c r="DFO41" t="s">
        <v>1143</v>
      </c>
      <c r="DFP41" t="s">
        <v>1143</v>
      </c>
      <c r="DFQ41" t="s">
        <v>1143</v>
      </c>
      <c r="DFR41" t="s">
        <v>1143</v>
      </c>
      <c r="DFS41" t="s">
        <v>1143</v>
      </c>
      <c r="DFT41" t="s">
        <v>1143</v>
      </c>
      <c r="DFU41" t="s">
        <v>1143</v>
      </c>
      <c r="DFV41" t="s">
        <v>1143</v>
      </c>
      <c r="DFW41" t="s">
        <v>1143</v>
      </c>
      <c r="DFX41" t="s">
        <v>1143</v>
      </c>
      <c r="DFY41" t="s">
        <v>1143</v>
      </c>
      <c r="DFZ41" t="s">
        <v>1143</v>
      </c>
      <c r="DGA41" t="s">
        <v>1143</v>
      </c>
      <c r="DGB41" t="s">
        <v>1143</v>
      </c>
      <c r="DGC41" t="s">
        <v>1143</v>
      </c>
      <c r="DGD41" t="s">
        <v>1143</v>
      </c>
      <c r="DGE41" t="s">
        <v>1143</v>
      </c>
      <c r="DGF41" t="s">
        <v>1143</v>
      </c>
      <c r="DGG41" t="s">
        <v>1143</v>
      </c>
      <c r="DGH41" t="s">
        <v>1143</v>
      </c>
      <c r="DGI41" t="s">
        <v>1143</v>
      </c>
      <c r="DGJ41" t="s">
        <v>1143</v>
      </c>
      <c r="DGK41" t="s">
        <v>1143</v>
      </c>
      <c r="DGL41" t="s">
        <v>1143</v>
      </c>
      <c r="DGM41" t="s">
        <v>1143</v>
      </c>
      <c r="DGN41" t="s">
        <v>1143</v>
      </c>
      <c r="DGO41" t="s">
        <v>1143</v>
      </c>
      <c r="DGP41" t="s">
        <v>1143</v>
      </c>
      <c r="DGQ41" t="s">
        <v>1143</v>
      </c>
      <c r="DGR41" t="s">
        <v>1143</v>
      </c>
      <c r="DGS41" t="s">
        <v>1143</v>
      </c>
      <c r="DGT41" t="s">
        <v>1143</v>
      </c>
      <c r="DGU41" t="s">
        <v>1143</v>
      </c>
      <c r="DGV41" t="s">
        <v>1143</v>
      </c>
      <c r="DGW41" t="s">
        <v>1143</v>
      </c>
      <c r="DGX41" t="s">
        <v>1143</v>
      </c>
      <c r="DGY41" t="s">
        <v>1143</v>
      </c>
      <c r="DGZ41" t="s">
        <v>1143</v>
      </c>
      <c r="DHA41" t="s">
        <v>1143</v>
      </c>
      <c r="DHB41" t="s">
        <v>1143</v>
      </c>
      <c r="DHC41" t="s">
        <v>1143</v>
      </c>
      <c r="DHD41" t="s">
        <v>1143</v>
      </c>
      <c r="DHE41" t="s">
        <v>1143</v>
      </c>
      <c r="DHF41" t="s">
        <v>1143</v>
      </c>
      <c r="DHG41" t="s">
        <v>1143</v>
      </c>
      <c r="DHH41" t="s">
        <v>1143</v>
      </c>
      <c r="DHI41" t="s">
        <v>1143</v>
      </c>
      <c r="DHJ41" t="s">
        <v>1143</v>
      </c>
      <c r="DHK41" t="s">
        <v>1143</v>
      </c>
      <c r="DHL41" t="s">
        <v>1143</v>
      </c>
      <c r="DHM41" t="s">
        <v>1143</v>
      </c>
      <c r="DHN41" t="s">
        <v>1143</v>
      </c>
      <c r="DHO41" t="s">
        <v>1143</v>
      </c>
      <c r="DHP41" t="s">
        <v>1143</v>
      </c>
      <c r="DHQ41" t="s">
        <v>1143</v>
      </c>
      <c r="DHR41" t="s">
        <v>1143</v>
      </c>
      <c r="DHS41" t="s">
        <v>1143</v>
      </c>
      <c r="DHT41" t="s">
        <v>1143</v>
      </c>
      <c r="DHU41" t="s">
        <v>1143</v>
      </c>
      <c r="DHV41" t="s">
        <v>1143</v>
      </c>
      <c r="DHW41" t="s">
        <v>1143</v>
      </c>
      <c r="DHX41" t="s">
        <v>1143</v>
      </c>
      <c r="DHY41" t="s">
        <v>1143</v>
      </c>
      <c r="DHZ41" t="s">
        <v>1143</v>
      </c>
      <c r="DIA41" t="s">
        <v>1143</v>
      </c>
      <c r="DIB41" t="s">
        <v>1143</v>
      </c>
      <c r="DIC41" t="s">
        <v>1143</v>
      </c>
      <c r="DID41" t="s">
        <v>1143</v>
      </c>
      <c r="DIE41" t="s">
        <v>1143</v>
      </c>
      <c r="DIF41" t="s">
        <v>1143</v>
      </c>
      <c r="DIG41" t="s">
        <v>1143</v>
      </c>
      <c r="DIH41" t="s">
        <v>1143</v>
      </c>
      <c r="DII41" t="s">
        <v>1143</v>
      </c>
      <c r="DIJ41" t="s">
        <v>1143</v>
      </c>
      <c r="DIK41" t="s">
        <v>1143</v>
      </c>
      <c r="DIL41" t="s">
        <v>1143</v>
      </c>
      <c r="DIM41" t="s">
        <v>1143</v>
      </c>
      <c r="DIN41" t="s">
        <v>1143</v>
      </c>
      <c r="DIO41" t="s">
        <v>1143</v>
      </c>
      <c r="DIP41" t="s">
        <v>1143</v>
      </c>
      <c r="DIQ41" t="s">
        <v>1143</v>
      </c>
      <c r="DIR41" t="s">
        <v>1143</v>
      </c>
      <c r="DIS41" t="s">
        <v>1143</v>
      </c>
      <c r="DIT41" t="s">
        <v>1143</v>
      </c>
      <c r="DIU41" t="s">
        <v>1143</v>
      </c>
      <c r="DIV41" t="s">
        <v>1143</v>
      </c>
      <c r="DIW41" t="s">
        <v>1143</v>
      </c>
      <c r="DIX41" t="s">
        <v>1143</v>
      </c>
      <c r="DIY41" t="s">
        <v>1143</v>
      </c>
      <c r="DIZ41" t="s">
        <v>1143</v>
      </c>
      <c r="DJA41" t="s">
        <v>1143</v>
      </c>
      <c r="DJB41" t="s">
        <v>1143</v>
      </c>
      <c r="DJC41" t="s">
        <v>1143</v>
      </c>
      <c r="DJD41" t="s">
        <v>1143</v>
      </c>
      <c r="DJE41" t="s">
        <v>1143</v>
      </c>
      <c r="DJF41" t="s">
        <v>1143</v>
      </c>
      <c r="DJG41" t="s">
        <v>1143</v>
      </c>
      <c r="DJH41" t="s">
        <v>1143</v>
      </c>
      <c r="DJI41" t="s">
        <v>1143</v>
      </c>
      <c r="DJJ41" t="s">
        <v>1143</v>
      </c>
      <c r="DJK41" t="s">
        <v>1143</v>
      </c>
      <c r="DJL41" t="s">
        <v>1143</v>
      </c>
      <c r="DJM41" t="s">
        <v>1143</v>
      </c>
      <c r="DJN41" t="s">
        <v>1143</v>
      </c>
      <c r="DJO41" t="s">
        <v>1143</v>
      </c>
      <c r="DJP41" t="s">
        <v>1143</v>
      </c>
      <c r="DJQ41" t="s">
        <v>1143</v>
      </c>
      <c r="DJR41" t="s">
        <v>1143</v>
      </c>
      <c r="DJS41" t="s">
        <v>1143</v>
      </c>
      <c r="DJT41" t="s">
        <v>1143</v>
      </c>
      <c r="DJU41" t="s">
        <v>1143</v>
      </c>
      <c r="DJV41" t="s">
        <v>1143</v>
      </c>
      <c r="DJW41" t="s">
        <v>1143</v>
      </c>
      <c r="DJX41" t="s">
        <v>1143</v>
      </c>
      <c r="DJY41" t="s">
        <v>1143</v>
      </c>
      <c r="DJZ41" t="s">
        <v>1143</v>
      </c>
      <c r="DKA41" t="s">
        <v>1143</v>
      </c>
      <c r="DKB41" t="s">
        <v>1143</v>
      </c>
      <c r="DKC41" t="s">
        <v>1143</v>
      </c>
      <c r="DKD41" t="s">
        <v>1143</v>
      </c>
      <c r="DKE41" t="s">
        <v>1143</v>
      </c>
      <c r="DKF41" t="s">
        <v>1143</v>
      </c>
      <c r="DKG41" t="s">
        <v>1143</v>
      </c>
      <c r="DKH41" t="s">
        <v>1143</v>
      </c>
      <c r="DKI41" t="s">
        <v>1143</v>
      </c>
      <c r="DKJ41" t="s">
        <v>1143</v>
      </c>
      <c r="DKK41" t="s">
        <v>1143</v>
      </c>
      <c r="DKL41" t="s">
        <v>1143</v>
      </c>
      <c r="DKM41" t="s">
        <v>1143</v>
      </c>
      <c r="DKN41" t="s">
        <v>1143</v>
      </c>
      <c r="DKO41" t="s">
        <v>1143</v>
      </c>
      <c r="DKP41" t="s">
        <v>1143</v>
      </c>
      <c r="DKQ41" t="s">
        <v>1143</v>
      </c>
      <c r="DKR41" t="s">
        <v>1143</v>
      </c>
      <c r="DKS41" t="s">
        <v>1143</v>
      </c>
      <c r="DKT41" t="s">
        <v>1143</v>
      </c>
      <c r="DKU41" t="s">
        <v>1143</v>
      </c>
      <c r="DKV41" t="s">
        <v>1143</v>
      </c>
      <c r="DKW41" t="s">
        <v>1143</v>
      </c>
      <c r="DKX41" t="s">
        <v>1143</v>
      </c>
      <c r="DKY41" t="s">
        <v>1143</v>
      </c>
      <c r="DKZ41" t="s">
        <v>1143</v>
      </c>
      <c r="DLA41" t="s">
        <v>1143</v>
      </c>
      <c r="DLB41" t="s">
        <v>1143</v>
      </c>
      <c r="DLC41" t="s">
        <v>1143</v>
      </c>
      <c r="DLD41" t="s">
        <v>1143</v>
      </c>
      <c r="DLE41" t="s">
        <v>1143</v>
      </c>
      <c r="DLF41" t="s">
        <v>1143</v>
      </c>
      <c r="DLG41" t="s">
        <v>1143</v>
      </c>
      <c r="DLH41" t="s">
        <v>1143</v>
      </c>
      <c r="DLI41" t="s">
        <v>1143</v>
      </c>
      <c r="DLJ41" t="s">
        <v>1143</v>
      </c>
      <c r="DLK41" t="s">
        <v>1143</v>
      </c>
      <c r="DLL41" t="s">
        <v>1143</v>
      </c>
      <c r="DLM41" t="s">
        <v>1143</v>
      </c>
      <c r="DLN41" t="s">
        <v>1143</v>
      </c>
      <c r="DLO41" t="s">
        <v>1143</v>
      </c>
      <c r="DLP41" t="s">
        <v>1143</v>
      </c>
      <c r="DLQ41" t="s">
        <v>1143</v>
      </c>
      <c r="DLR41" t="s">
        <v>1143</v>
      </c>
      <c r="DLS41" t="s">
        <v>1143</v>
      </c>
      <c r="DLT41" t="s">
        <v>1143</v>
      </c>
      <c r="DLU41" t="s">
        <v>1143</v>
      </c>
      <c r="DLV41" t="s">
        <v>1143</v>
      </c>
      <c r="DLW41" t="s">
        <v>1143</v>
      </c>
      <c r="DLX41" t="s">
        <v>1143</v>
      </c>
      <c r="DLY41" t="s">
        <v>1143</v>
      </c>
      <c r="DLZ41" t="s">
        <v>1143</v>
      </c>
      <c r="DMA41" t="s">
        <v>1143</v>
      </c>
      <c r="DMB41" t="s">
        <v>1143</v>
      </c>
      <c r="DMC41" t="s">
        <v>1143</v>
      </c>
      <c r="DMD41" t="s">
        <v>1143</v>
      </c>
      <c r="DME41" t="s">
        <v>1143</v>
      </c>
      <c r="DMF41" t="s">
        <v>1143</v>
      </c>
      <c r="DMG41" t="s">
        <v>1143</v>
      </c>
      <c r="DMH41" t="s">
        <v>1143</v>
      </c>
      <c r="DMI41" t="s">
        <v>1143</v>
      </c>
      <c r="DMJ41" t="s">
        <v>1143</v>
      </c>
      <c r="DMK41" t="s">
        <v>1143</v>
      </c>
      <c r="DML41" t="s">
        <v>1143</v>
      </c>
      <c r="DMM41" t="s">
        <v>1143</v>
      </c>
      <c r="DMN41" t="s">
        <v>1143</v>
      </c>
      <c r="DMO41" t="s">
        <v>1143</v>
      </c>
      <c r="DMP41" t="s">
        <v>1143</v>
      </c>
      <c r="DMQ41" t="s">
        <v>1143</v>
      </c>
      <c r="DMR41" t="s">
        <v>1143</v>
      </c>
      <c r="DMS41" t="s">
        <v>1143</v>
      </c>
      <c r="DMT41" t="s">
        <v>1143</v>
      </c>
      <c r="DMU41" t="s">
        <v>1143</v>
      </c>
      <c r="DMV41" t="s">
        <v>1143</v>
      </c>
      <c r="DMW41" t="s">
        <v>1143</v>
      </c>
      <c r="DMX41" t="s">
        <v>1143</v>
      </c>
      <c r="DMY41" t="s">
        <v>1143</v>
      </c>
      <c r="DMZ41" t="s">
        <v>1143</v>
      </c>
      <c r="DNA41" t="s">
        <v>1143</v>
      </c>
      <c r="DNB41" t="s">
        <v>1143</v>
      </c>
      <c r="DNC41" t="s">
        <v>1143</v>
      </c>
      <c r="DND41" t="s">
        <v>1143</v>
      </c>
      <c r="DNE41" t="s">
        <v>1143</v>
      </c>
      <c r="DNF41" t="s">
        <v>1143</v>
      </c>
      <c r="DNG41" t="s">
        <v>1143</v>
      </c>
      <c r="DNH41" t="s">
        <v>1143</v>
      </c>
      <c r="DNI41" t="s">
        <v>1143</v>
      </c>
      <c r="DNJ41" t="s">
        <v>1143</v>
      </c>
      <c r="DNK41" t="s">
        <v>1143</v>
      </c>
      <c r="DNL41" t="s">
        <v>1143</v>
      </c>
      <c r="DNM41" t="s">
        <v>1143</v>
      </c>
      <c r="DNN41" t="s">
        <v>1143</v>
      </c>
      <c r="DNO41" t="s">
        <v>1143</v>
      </c>
      <c r="DNP41" t="s">
        <v>1143</v>
      </c>
      <c r="DNQ41" t="s">
        <v>1143</v>
      </c>
      <c r="DNR41" t="s">
        <v>1143</v>
      </c>
      <c r="DNS41" t="s">
        <v>1143</v>
      </c>
      <c r="DNT41" t="s">
        <v>1143</v>
      </c>
      <c r="DNU41" t="s">
        <v>1143</v>
      </c>
      <c r="DNV41" t="s">
        <v>1143</v>
      </c>
      <c r="DNW41" t="s">
        <v>1143</v>
      </c>
      <c r="DNX41" t="s">
        <v>1143</v>
      </c>
      <c r="DNY41" t="s">
        <v>1143</v>
      </c>
      <c r="DNZ41" t="s">
        <v>1143</v>
      </c>
      <c r="DOA41" t="s">
        <v>1143</v>
      </c>
      <c r="DOB41" t="s">
        <v>1143</v>
      </c>
      <c r="DOC41" t="s">
        <v>1143</v>
      </c>
      <c r="DOD41" t="s">
        <v>1143</v>
      </c>
      <c r="DOE41" t="s">
        <v>1143</v>
      </c>
      <c r="DOF41" t="s">
        <v>1143</v>
      </c>
      <c r="DOG41" t="s">
        <v>1143</v>
      </c>
      <c r="DOH41" t="s">
        <v>1143</v>
      </c>
      <c r="DOI41" t="s">
        <v>1143</v>
      </c>
      <c r="DOJ41" t="s">
        <v>1143</v>
      </c>
      <c r="DOK41" t="s">
        <v>1143</v>
      </c>
      <c r="DOL41" t="s">
        <v>1143</v>
      </c>
      <c r="DOM41" t="s">
        <v>1143</v>
      </c>
      <c r="DON41" t="s">
        <v>1143</v>
      </c>
      <c r="DOO41" t="s">
        <v>1143</v>
      </c>
      <c r="DOP41" t="s">
        <v>1143</v>
      </c>
      <c r="DOQ41" t="s">
        <v>1143</v>
      </c>
      <c r="DOR41" t="s">
        <v>1143</v>
      </c>
      <c r="DOS41" t="s">
        <v>1143</v>
      </c>
      <c r="DOT41" t="s">
        <v>1143</v>
      </c>
      <c r="DOU41" t="s">
        <v>1143</v>
      </c>
      <c r="DOV41" t="s">
        <v>1143</v>
      </c>
      <c r="DOW41" t="s">
        <v>1143</v>
      </c>
      <c r="DOX41" t="s">
        <v>1143</v>
      </c>
      <c r="DOY41" t="s">
        <v>1143</v>
      </c>
      <c r="DOZ41" t="s">
        <v>1143</v>
      </c>
      <c r="DPA41" t="s">
        <v>1143</v>
      </c>
      <c r="DPB41" t="s">
        <v>1143</v>
      </c>
      <c r="DPC41" t="s">
        <v>1143</v>
      </c>
      <c r="DPD41" t="s">
        <v>1143</v>
      </c>
      <c r="DPE41" t="s">
        <v>1143</v>
      </c>
      <c r="DPF41" t="s">
        <v>1143</v>
      </c>
      <c r="DPG41" t="s">
        <v>1143</v>
      </c>
      <c r="DPH41" t="s">
        <v>1143</v>
      </c>
      <c r="DPI41" t="s">
        <v>1143</v>
      </c>
      <c r="DPJ41" t="s">
        <v>1143</v>
      </c>
      <c r="DPK41" t="s">
        <v>1143</v>
      </c>
      <c r="DPL41" t="s">
        <v>1143</v>
      </c>
      <c r="DPM41" t="s">
        <v>1143</v>
      </c>
      <c r="DPN41" t="s">
        <v>1143</v>
      </c>
      <c r="DPO41" t="s">
        <v>1143</v>
      </c>
      <c r="DPP41" t="s">
        <v>1143</v>
      </c>
      <c r="DPQ41" t="s">
        <v>1143</v>
      </c>
      <c r="DPR41" t="s">
        <v>1143</v>
      </c>
      <c r="DPS41" t="s">
        <v>1143</v>
      </c>
      <c r="DPT41" t="s">
        <v>1143</v>
      </c>
      <c r="DPU41" t="s">
        <v>1143</v>
      </c>
      <c r="DPV41" t="s">
        <v>1143</v>
      </c>
      <c r="DPW41" t="s">
        <v>1143</v>
      </c>
      <c r="DPX41" t="s">
        <v>1143</v>
      </c>
      <c r="DPY41" t="s">
        <v>1143</v>
      </c>
      <c r="DPZ41" t="s">
        <v>1143</v>
      </c>
      <c r="DQA41" t="s">
        <v>1143</v>
      </c>
      <c r="DQB41" t="s">
        <v>1143</v>
      </c>
      <c r="DQC41" t="s">
        <v>1143</v>
      </c>
      <c r="DQD41" t="s">
        <v>1143</v>
      </c>
      <c r="DQE41" t="s">
        <v>1143</v>
      </c>
      <c r="DQF41" t="s">
        <v>1143</v>
      </c>
      <c r="DQG41" t="s">
        <v>1143</v>
      </c>
      <c r="DQH41" t="s">
        <v>1143</v>
      </c>
      <c r="DQI41" t="s">
        <v>1143</v>
      </c>
      <c r="DQJ41" t="s">
        <v>1143</v>
      </c>
      <c r="DQK41" t="s">
        <v>1143</v>
      </c>
      <c r="DQL41" t="s">
        <v>1143</v>
      </c>
      <c r="DQM41" t="s">
        <v>1143</v>
      </c>
      <c r="DQN41" t="s">
        <v>1143</v>
      </c>
      <c r="DQO41" t="s">
        <v>1143</v>
      </c>
      <c r="DQP41" t="s">
        <v>1143</v>
      </c>
      <c r="DQQ41" t="s">
        <v>1143</v>
      </c>
      <c r="DQR41" t="s">
        <v>1143</v>
      </c>
      <c r="DQS41" t="s">
        <v>1143</v>
      </c>
      <c r="DQT41" t="s">
        <v>1143</v>
      </c>
      <c r="DQU41" t="s">
        <v>1143</v>
      </c>
      <c r="DQV41" t="s">
        <v>1143</v>
      </c>
      <c r="DQW41" t="s">
        <v>1143</v>
      </c>
      <c r="DQX41" t="s">
        <v>1143</v>
      </c>
      <c r="DQY41" t="s">
        <v>1143</v>
      </c>
      <c r="DQZ41" t="s">
        <v>1143</v>
      </c>
      <c r="DRA41" t="s">
        <v>1143</v>
      </c>
      <c r="DRB41" t="s">
        <v>1143</v>
      </c>
      <c r="DRC41" t="s">
        <v>1143</v>
      </c>
      <c r="DRD41" t="s">
        <v>1143</v>
      </c>
      <c r="DRE41" t="s">
        <v>1143</v>
      </c>
      <c r="DRF41" t="s">
        <v>1143</v>
      </c>
      <c r="DRG41" t="s">
        <v>1143</v>
      </c>
      <c r="DRH41" t="s">
        <v>1143</v>
      </c>
      <c r="DRI41" t="s">
        <v>1143</v>
      </c>
      <c r="DRJ41" t="s">
        <v>1143</v>
      </c>
      <c r="DRK41" t="s">
        <v>1143</v>
      </c>
      <c r="DRL41" t="s">
        <v>1143</v>
      </c>
      <c r="DRM41" t="s">
        <v>1143</v>
      </c>
      <c r="DRN41" t="s">
        <v>1143</v>
      </c>
      <c r="DRO41" t="s">
        <v>1143</v>
      </c>
      <c r="DRP41" t="s">
        <v>1143</v>
      </c>
      <c r="DRQ41" t="s">
        <v>1143</v>
      </c>
      <c r="DRR41" t="s">
        <v>1143</v>
      </c>
      <c r="DRS41" t="s">
        <v>1143</v>
      </c>
      <c r="DRT41" t="s">
        <v>1143</v>
      </c>
      <c r="DRU41" t="s">
        <v>1143</v>
      </c>
      <c r="DRV41" t="s">
        <v>1143</v>
      </c>
      <c r="DRW41" t="s">
        <v>1143</v>
      </c>
      <c r="DRX41" t="s">
        <v>1143</v>
      </c>
      <c r="DRY41" t="s">
        <v>1143</v>
      </c>
      <c r="DRZ41" t="s">
        <v>1143</v>
      </c>
      <c r="DSA41" t="s">
        <v>1143</v>
      </c>
      <c r="DSB41" t="s">
        <v>1143</v>
      </c>
      <c r="DSC41" t="s">
        <v>1143</v>
      </c>
      <c r="DSD41" t="s">
        <v>1143</v>
      </c>
      <c r="DSE41" t="s">
        <v>1143</v>
      </c>
      <c r="DSF41" t="s">
        <v>1143</v>
      </c>
      <c r="DSG41" t="s">
        <v>1143</v>
      </c>
      <c r="DSH41" t="s">
        <v>1143</v>
      </c>
      <c r="DSI41" t="s">
        <v>1143</v>
      </c>
      <c r="DSJ41" t="s">
        <v>1143</v>
      </c>
      <c r="DSK41" t="s">
        <v>1143</v>
      </c>
      <c r="DSL41" t="s">
        <v>1143</v>
      </c>
      <c r="DSM41" t="s">
        <v>1143</v>
      </c>
      <c r="DSN41" t="s">
        <v>1143</v>
      </c>
      <c r="DSO41" t="s">
        <v>1143</v>
      </c>
      <c r="DSP41" t="s">
        <v>1143</v>
      </c>
      <c r="DSQ41" t="s">
        <v>1143</v>
      </c>
      <c r="DSR41" t="s">
        <v>1143</v>
      </c>
      <c r="DSS41" t="s">
        <v>1143</v>
      </c>
      <c r="DST41" t="s">
        <v>1143</v>
      </c>
      <c r="DSU41" t="s">
        <v>1143</v>
      </c>
      <c r="DSV41" t="s">
        <v>1143</v>
      </c>
      <c r="DSW41" t="s">
        <v>1143</v>
      </c>
      <c r="DSX41" t="s">
        <v>1143</v>
      </c>
      <c r="DSY41" t="s">
        <v>1143</v>
      </c>
      <c r="DSZ41" t="s">
        <v>1143</v>
      </c>
      <c r="DTA41" t="s">
        <v>1143</v>
      </c>
      <c r="DTB41" t="s">
        <v>1143</v>
      </c>
      <c r="DTC41" t="s">
        <v>1143</v>
      </c>
      <c r="DTD41" t="s">
        <v>1143</v>
      </c>
      <c r="DTE41" t="s">
        <v>1143</v>
      </c>
      <c r="DTF41" t="s">
        <v>1143</v>
      </c>
      <c r="DTG41" t="s">
        <v>1143</v>
      </c>
      <c r="DTH41" t="s">
        <v>1143</v>
      </c>
      <c r="DTI41" t="s">
        <v>1143</v>
      </c>
      <c r="DTJ41" t="s">
        <v>1143</v>
      </c>
      <c r="DTK41" t="s">
        <v>1143</v>
      </c>
      <c r="DTL41" t="s">
        <v>1143</v>
      </c>
      <c r="DTM41" t="s">
        <v>1143</v>
      </c>
      <c r="DTN41" t="s">
        <v>1143</v>
      </c>
      <c r="DTO41" t="s">
        <v>1143</v>
      </c>
      <c r="DTP41" t="s">
        <v>1143</v>
      </c>
      <c r="DTQ41" t="s">
        <v>1143</v>
      </c>
      <c r="DTR41" t="s">
        <v>1143</v>
      </c>
      <c r="DTS41" t="s">
        <v>1143</v>
      </c>
      <c r="DTT41" t="s">
        <v>1143</v>
      </c>
      <c r="DTU41" t="s">
        <v>1143</v>
      </c>
      <c r="DTV41" t="s">
        <v>1143</v>
      </c>
      <c r="DTW41" t="s">
        <v>1143</v>
      </c>
      <c r="DTX41" t="s">
        <v>1143</v>
      </c>
      <c r="DTY41" t="s">
        <v>1143</v>
      </c>
      <c r="DTZ41" t="s">
        <v>1143</v>
      </c>
      <c r="DUA41" t="s">
        <v>1143</v>
      </c>
      <c r="DUB41" t="s">
        <v>1143</v>
      </c>
      <c r="DUC41" t="s">
        <v>1143</v>
      </c>
      <c r="DUD41" t="s">
        <v>1143</v>
      </c>
      <c r="DUE41" t="s">
        <v>1143</v>
      </c>
      <c r="DUF41" t="s">
        <v>1143</v>
      </c>
      <c r="DUG41" t="s">
        <v>1143</v>
      </c>
      <c r="DUH41" t="s">
        <v>1143</v>
      </c>
      <c r="DUI41" t="s">
        <v>1143</v>
      </c>
      <c r="DUJ41" t="s">
        <v>1143</v>
      </c>
      <c r="DUK41" t="s">
        <v>1143</v>
      </c>
      <c r="DUL41" t="s">
        <v>1143</v>
      </c>
      <c r="DUM41" t="s">
        <v>1143</v>
      </c>
      <c r="DUN41" t="s">
        <v>1143</v>
      </c>
      <c r="DUO41" t="s">
        <v>1143</v>
      </c>
      <c r="DUP41" t="s">
        <v>1143</v>
      </c>
      <c r="DUQ41" t="s">
        <v>1143</v>
      </c>
      <c r="DUR41" t="s">
        <v>1143</v>
      </c>
      <c r="DUS41" t="s">
        <v>1143</v>
      </c>
      <c r="DUT41" t="s">
        <v>1143</v>
      </c>
      <c r="DUU41" t="s">
        <v>1143</v>
      </c>
      <c r="DUV41" t="s">
        <v>1143</v>
      </c>
      <c r="DUW41" t="s">
        <v>1143</v>
      </c>
      <c r="DUX41" t="s">
        <v>1143</v>
      </c>
      <c r="DUY41" t="s">
        <v>1143</v>
      </c>
      <c r="DUZ41" t="s">
        <v>1143</v>
      </c>
      <c r="DVA41" t="s">
        <v>1143</v>
      </c>
      <c r="DVB41" t="s">
        <v>1143</v>
      </c>
      <c r="DVC41" t="s">
        <v>1143</v>
      </c>
      <c r="DVD41" t="s">
        <v>1143</v>
      </c>
      <c r="DVE41" t="s">
        <v>1143</v>
      </c>
      <c r="DVF41" t="s">
        <v>1143</v>
      </c>
      <c r="DVG41" t="s">
        <v>1143</v>
      </c>
      <c r="DVH41" t="s">
        <v>1143</v>
      </c>
      <c r="DVI41" t="s">
        <v>1143</v>
      </c>
      <c r="DVJ41" t="s">
        <v>1143</v>
      </c>
      <c r="DVK41" t="s">
        <v>1143</v>
      </c>
      <c r="DVL41" t="s">
        <v>1143</v>
      </c>
      <c r="DVM41" t="s">
        <v>1143</v>
      </c>
      <c r="DVN41" t="s">
        <v>1143</v>
      </c>
      <c r="DVO41" t="s">
        <v>1143</v>
      </c>
      <c r="DVP41" t="s">
        <v>1143</v>
      </c>
      <c r="DVQ41" t="s">
        <v>1143</v>
      </c>
      <c r="DVR41" t="s">
        <v>1143</v>
      </c>
      <c r="DVS41" t="s">
        <v>1143</v>
      </c>
      <c r="DVT41" t="s">
        <v>1143</v>
      </c>
      <c r="DVU41" t="s">
        <v>1143</v>
      </c>
      <c r="DVV41" t="s">
        <v>1143</v>
      </c>
      <c r="DVW41" t="s">
        <v>1143</v>
      </c>
      <c r="DVX41" t="s">
        <v>1143</v>
      </c>
      <c r="DVY41" t="s">
        <v>1143</v>
      </c>
      <c r="DVZ41" t="s">
        <v>1143</v>
      </c>
      <c r="DWA41" t="s">
        <v>1143</v>
      </c>
      <c r="DWB41" t="s">
        <v>1143</v>
      </c>
      <c r="DWC41" t="s">
        <v>1143</v>
      </c>
      <c r="DWD41" t="s">
        <v>1143</v>
      </c>
      <c r="DWE41" t="s">
        <v>1143</v>
      </c>
      <c r="DWF41" t="s">
        <v>1143</v>
      </c>
      <c r="DWG41" t="s">
        <v>1143</v>
      </c>
      <c r="DWH41" t="s">
        <v>1143</v>
      </c>
      <c r="DWI41" t="s">
        <v>1143</v>
      </c>
      <c r="DWJ41" t="s">
        <v>1143</v>
      </c>
      <c r="DWK41" t="s">
        <v>1143</v>
      </c>
      <c r="DWL41" t="s">
        <v>1143</v>
      </c>
      <c r="DWM41" t="s">
        <v>1143</v>
      </c>
      <c r="DWN41" t="s">
        <v>1143</v>
      </c>
      <c r="DWO41" t="s">
        <v>1143</v>
      </c>
      <c r="DWP41" t="s">
        <v>1143</v>
      </c>
      <c r="DWQ41" t="s">
        <v>1143</v>
      </c>
      <c r="DWR41" t="s">
        <v>1143</v>
      </c>
      <c r="DWS41" t="s">
        <v>1143</v>
      </c>
      <c r="DWT41" t="s">
        <v>1143</v>
      </c>
      <c r="DWU41" t="s">
        <v>1143</v>
      </c>
      <c r="DWV41" t="s">
        <v>1143</v>
      </c>
      <c r="DWW41" t="s">
        <v>1143</v>
      </c>
      <c r="DWX41" t="s">
        <v>1143</v>
      </c>
      <c r="DWY41" t="s">
        <v>1143</v>
      </c>
      <c r="DWZ41" t="s">
        <v>1143</v>
      </c>
      <c r="DXA41" t="s">
        <v>1143</v>
      </c>
      <c r="DXB41" t="s">
        <v>1143</v>
      </c>
      <c r="DXC41" t="s">
        <v>1143</v>
      </c>
      <c r="DXD41" t="s">
        <v>1143</v>
      </c>
      <c r="DXE41" t="s">
        <v>1143</v>
      </c>
      <c r="DXF41" t="s">
        <v>1143</v>
      </c>
      <c r="DXG41" t="s">
        <v>1143</v>
      </c>
      <c r="DXH41" t="s">
        <v>1143</v>
      </c>
      <c r="DXI41" t="s">
        <v>1143</v>
      </c>
      <c r="DXJ41" t="s">
        <v>1143</v>
      </c>
      <c r="DXK41" t="s">
        <v>1143</v>
      </c>
      <c r="DXL41" t="s">
        <v>1143</v>
      </c>
      <c r="DXM41" t="s">
        <v>1143</v>
      </c>
      <c r="DXN41" t="s">
        <v>1143</v>
      </c>
      <c r="DXO41" t="s">
        <v>1143</v>
      </c>
      <c r="DXP41" t="s">
        <v>1143</v>
      </c>
      <c r="DXQ41" t="s">
        <v>1143</v>
      </c>
      <c r="DXR41" t="s">
        <v>1143</v>
      </c>
      <c r="DXS41" t="s">
        <v>1143</v>
      </c>
      <c r="DXT41" t="s">
        <v>1143</v>
      </c>
      <c r="DXU41" t="s">
        <v>1143</v>
      </c>
      <c r="DXV41" t="s">
        <v>1143</v>
      </c>
      <c r="DXW41" t="s">
        <v>1143</v>
      </c>
      <c r="DXX41" t="s">
        <v>1143</v>
      </c>
      <c r="DXY41" t="s">
        <v>1143</v>
      </c>
      <c r="DXZ41" t="s">
        <v>1143</v>
      </c>
      <c r="DYA41" t="s">
        <v>1143</v>
      </c>
      <c r="DYB41" t="s">
        <v>1143</v>
      </c>
      <c r="DYC41" t="s">
        <v>1143</v>
      </c>
      <c r="DYD41" t="s">
        <v>1143</v>
      </c>
      <c r="DYE41" t="s">
        <v>1143</v>
      </c>
      <c r="DYF41" t="s">
        <v>1143</v>
      </c>
      <c r="DYG41" t="s">
        <v>1143</v>
      </c>
      <c r="DYH41" t="s">
        <v>1143</v>
      </c>
      <c r="DYI41" t="s">
        <v>1143</v>
      </c>
      <c r="DYJ41" t="s">
        <v>1143</v>
      </c>
      <c r="DYK41" t="s">
        <v>1143</v>
      </c>
      <c r="DYL41" t="s">
        <v>1143</v>
      </c>
      <c r="DYM41" t="s">
        <v>1143</v>
      </c>
      <c r="DYN41" t="s">
        <v>1143</v>
      </c>
      <c r="DYO41" t="s">
        <v>1143</v>
      </c>
      <c r="DYP41" t="s">
        <v>1143</v>
      </c>
      <c r="DYQ41" t="s">
        <v>1143</v>
      </c>
      <c r="DYR41" t="s">
        <v>1143</v>
      </c>
      <c r="DYS41" t="s">
        <v>1143</v>
      </c>
      <c r="DYT41" t="s">
        <v>1143</v>
      </c>
      <c r="DYU41" t="s">
        <v>1143</v>
      </c>
      <c r="DYV41" t="s">
        <v>1143</v>
      </c>
      <c r="DYW41" t="s">
        <v>1143</v>
      </c>
      <c r="DYX41" t="s">
        <v>1143</v>
      </c>
      <c r="DYY41" t="s">
        <v>1143</v>
      </c>
      <c r="DYZ41" t="s">
        <v>1143</v>
      </c>
      <c r="DZA41" t="s">
        <v>1143</v>
      </c>
      <c r="DZB41" t="s">
        <v>1143</v>
      </c>
      <c r="DZC41" t="s">
        <v>1143</v>
      </c>
      <c r="DZD41" t="s">
        <v>1143</v>
      </c>
      <c r="DZE41" t="s">
        <v>1143</v>
      </c>
      <c r="DZF41" t="s">
        <v>1143</v>
      </c>
      <c r="DZG41" t="s">
        <v>1143</v>
      </c>
      <c r="DZH41" t="s">
        <v>1143</v>
      </c>
      <c r="DZI41" t="s">
        <v>1143</v>
      </c>
      <c r="DZJ41" t="s">
        <v>1143</v>
      </c>
      <c r="DZK41" t="s">
        <v>1143</v>
      </c>
      <c r="DZL41" t="s">
        <v>1143</v>
      </c>
      <c r="DZM41" t="s">
        <v>1143</v>
      </c>
      <c r="DZN41" t="s">
        <v>1143</v>
      </c>
      <c r="DZO41" t="s">
        <v>1143</v>
      </c>
      <c r="DZP41" t="s">
        <v>1143</v>
      </c>
      <c r="DZQ41" t="s">
        <v>1143</v>
      </c>
      <c r="DZR41" t="s">
        <v>1143</v>
      </c>
      <c r="DZS41" t="s">
        <v>1143</v>
      </c>
      <c r="DZT41" t="s">
        <v>1143</v>
      </c>
      <c r="DZU41" t="s">
        <v>1143</v>
      </c>
      <c r="DZV41" t="s">
        <v>1143</v>
      </c>
      <c r="DZW41" t="s">
        <v>1143</v>
      </c>
      <c r="DZX41" t="s">
        <v>1143</v>
      </c>
      <c r="DZY41" t="s">
        <v>1143</v>
      </c>
      <c r="DZZ41" t="s">
        <v>1143</v>
      </c>
      <c r="EAA41" t="s">
        <v>1143</v>
      </c>
      <c r="EAB41" t="s">
        <v>1143</v>
      </c>
      <c r="EAC41" t="s">
        <v>1143</v>
      </c>
      <c r="EAD41" t="s">
        <v>1143</v>
      </c>
      <c r="EAE41" t="s">
        <v>1143</v>
      </c>
      <c r="EAF41" t="s">
        <v>1143</v>
      </c>
      <c r="EAG41" t="s">
        <v>1143</v>
      </c>
      <c r="EAH41" t="s">
        <v>1143</v>
      </c>
      <c r="EAI41" t="s">
        <v>1143</v>
      </c>
      <c r="EAJ41" t="s">
        <v>1143</v>
      </c>
      <c r="EAK41" t="s">
        <v>1143</v>
      </c>
      <c r="EAL41" t="s">
        <v>1143</v>
      </c>
      <c r="EAM41" t="s">
        <v>1143</v>
      </c>
      <c r="EAN41" t="s">
        <v>1143</v>
      </c>
      <c r="EAO41" t="s">
        <v>1143</v>
      </c>
      <c r="EAP41" t="s">
        <v>1143</v>
      </c>
      <c r="EAQ41" t="s">
        <v>1143</v>
      </c>
      <c r="EAR41" t="s">
        <v>1143</v>
      </c>
      <c r="EAS41" t="s">
        <v>1143</v>
      </c>
      <c r="EAT41" t="s">
        <v>1143</v>
      </c>
      <c r="EAU41" t="s">
        <v>1143</v>
      </c>
      <c r="EAV41" t="s">
        <v>1143</v>
      </c>
      <c r="EAW41" t="s">
        <v>1143</v>
      </c>
      <c r="EAX41" t="s">
        <v>1143</v>
      </c>
      <c r="EAY41" t="s">
        <v>1143</v>
      </c>
      <c r="EAZ41" t="s">
        <v>1143</v>
      </c>
      <c r="EBA41" t="s">
        <v>1143</v>
      </c>
      <c r="EBB41" t="s">
        <v>1143</v>
      </c>
      <c r="EBC41" t="s">
        <v>1143</v>
      </c>
      <c r="EBD41" t="s">
        <v>1143</v>
      </c>
      <c r="EBE41" t="s">
        <v>1143</v>
      </c>
      <c r="EBF41" t="s">
        <v>1143</v>
      </c>
      <c r="EBG41" t="s">
        <v>1143</v>
      </c>
      <c r="EBH41" t="s">
        <v>1143</v>
      </c>
      <c r="EBI41" t="s">
        <v>1143</v>
      </c>
      <c r="EBJ41" t="s">
        <v>1143</v>
      </c>
      <c r="EBK41" t="s">
        <v>1143</v>
      </c>
      <c r="EBL41" t="s">
        <v>1143</v>
      </c>
      <c r="EBM41" t="s">
        <v>1143</v>
      </c>
      <c r="EBN41" t="s">
        <v>1143</v>
      </c>
      <c r="EBO41" t="s">
        <v>1143</v>
      </c>
      <c r="EBP41" t="s">
        <v>1143</v>
      </c>
      <c r="EBQ41" t="s">
        <v>1143</v>
      </c>
      <c r="EBR41" t="s">
        <v>1143</v>
      </c>
      <c r="EBS41" t="s">
        <v>1143</v>
      </c>
      <c r="EBT41" t="s">
        <v>1143</v>
      </c>
      <c r="EBU41" t="s">
        <v>1143</v>
      </c>
      <c r="EBV41" t="s">
        <v>1143</v>
      </c>
      <c r="EBW41" t="s">
        <v>1143</v>
      </c>
      <c r="EBX41" t="s">
        <v>1143</v>
      </c>
      <c r="EBY41" t="s">
        <v>1143</v>
      </c>
      <c r="EBZ41" t="s">
        <v>1143</v>
      </c>
      <c r="ECA41" t="s">
        <v>1143</v>
      </c>
      <c r="ECB41" t="s">
        <v>1143</v>
      </c>
      <c r="ECC41" t="s">
        <v>1143</v>
      </c>
      <c r="ECD41" t="s">
        <v>1143</v>
      </c>
      <c r="ECE41" t="s">
        <v>1143</v>
      </c>
      <c r="ECF41" t="s">
        <v>1143</v>
      </c>
      <c r="ECG41" t="s">
        <v>1143</v>
      </c>
      <c r="ECH41" t="s">
        <v>1143</v>
      </c>
      <c r="ECI41" t="s">
        <v>1143</v>
      </c>
      <c r="ECJ41" t="s">
        <v>1143</v>
      </c>
      <c r="ECK41" t="s">
        <v>1143</v>
      </c>
      <c r="ECL41" t="s">
        <v>1143</v>
      </c>
      <c r="ECM41" t="s">
        <v>1143</v>
      </c>
      <c r="ECN41" t="s">
        <v>1143</v>
      </c>
      <c r="ECO41" t="s">
        <v>1143</v>
      </c>
      <c r="ECP41" t="s">
        <v>1143</v>
      </c>
      <c r="ECQ41" t="s">
        <v>1143</v>
      </c>
      <c r="ECR41" t="s">
        <v>1143</v>
      </c>
      <c r="ECS41" t="s">
        <v>1143</v>
      </c>
      <c r="ECT41" t="s">
        <v>1143</v>
      </c>
      <c r="ECU41" t="s">
        <v>1143</v>
      </c>
      <c r="ECV41" t="s">
        <v>1143</v>
      </c>
      <c r="ECW41" t="s">
        <v>1143</v>
      </c>
      <c r="ECX41" t="s">
        <v>1143</v>
      </c>
      <c r="ECY41" t="s">
        <v>1143</v>
      </c>
      <c r="ECZ41" t="s">
        <v>1143</v>
      </c>
      <c r="EDA41" t="s">
        <v>1143</v>
      </c>
      <c r="EDB41" t="s">
        <v>1143</v>
      </c>
      <c r="EDC41" t="s">
        <v>1143</v>
      </c>
      <c r="EDD41" t="s">
        <v>1143</v>
      </c>
      <c r="EDE41" t="s">
        <v>1143</v>
      </c>
      <c r="EDF41" t="s">
        <v>1143</v>
      </c>
      <c r="EDG41" t="s">
        <v>1143</v>
      </c>
      <c r="EDH41" t="s">
        <v>1143</v>
      </c>
      <c r="EDI41" t="s">
        <v>1143</v>
      </c>
      <c r="EDJ41" t="s">
        <v>1143</v>
      </c>
      <c r="EDK41" t="s">
        <v>1143</v>
      </c>
      <c r="EDL41" t="s">
        <v>1143</v>
      </c>
      <c r="EDM41" t="s">
        <v>1143</v>
      </c>
      <c r="EDN41" t="s">
        <v>1143</v>
      </c>
      <c r="EDO41" t="s">
        <v>1143</v>
      </c>
      <c r="EDP41" t="s">
        <v>1143</v>
      </c>
      <c r="EDQ41" t="s">
        <v>1143</v>
      </c>
      <c r="EDR41" t="s">
        <v>1143</v>
      </c>
      <c r="EDS41" t="s">
        <v>1143</v>
      </c>
      <c r="EDT41" t="s">
        <v>1143</v>
      </c>
      <c r="EDU41" t="s">
        <v>1143</v>
      </c>
      <c r="EDV41" t="s">
        <v>1143</v>
      </c>
      <c r="EDW41" t="s">
        <v>1143</v>
      </c>
      <c r="EDX41" t="s">
        <v>1143</v>
      </c>
      <c r="EDY41" t="s">
        <v>1143</v>
      </c>
      <c r="EDZ41" t="s">
        <v>1143</v>
      </c>
      <c r="EEA41" t="s">
        <v>1143</v>
      </c>
      <c r="EEB41" t="s">
        <v>1143</v>
      </c>
      <c r="EEC41" t="s">
        <v>1143</v>
      </c>
      <c r="EED41" t="s">
        <v>1143</v>
      </c>
      <c r="EEE41" t="s">
        <v>1143</v>
      </c>
      <c r="EEF41" t="s">
        <v>1143</v>
      </c>
      <c r="EEG41" t="s">
        <v>1143</v>
      </c>
      <c r="EEH41" t="s">
        <v>1143</v>
      </c>
      <c r="EEI41" t="s">
        <v>1143</v>
      </c>
      <c r="EEJ41" t="s">
        <v>1143</v>
      </c>
      <c r="EEK41" t="s">
        <v>1143</v>
      </c>
      <c r="EEL41" t="s">
        <v>1143</v>
      </c>
      <c r="EEM41" t="s">
        <v>1143</v>
      </c>
      <c r="EEN41" t="s">
        <v>1143</v>
      </c>
      <c r="EEO41" t="s">
        <v>1143</v>
      </c>
      <c r="EEP41" t="s">
        <v>1143</v>
      </c>
      <c r="EEQ41" t="s">
        <v>1143</v>
      </c>
      <c r="EER41" t="s">
        <v>1143</v>
      </c>
      <c r="EES41" t="s">
        <v>1143</v>
      </c>
      <c r="EET41" t="s">
        <v>1143</v>
      </c>
      <c r="EEU41" t="s">
        <v>1143</v>
      </c>
      <c r="EEV41" t="s">
        <v>1143</v>
      </c>
      <c r="EEW41" t="s">
        <v>1143</v>
      </c>
      <c r="EEX41" t="s">
        <v>1143</v>
      </c>
      <c r="EEY41" t="s">
        <v>1143</v>
      </c>
      <c r="EEZ41" t="s">
        <v>1143</v>
      </c>
      <c r="EFA41" t="s">
        <v>1143</v>
      </c>
      <c r="EFB41" t="s">
        <v>1143</v>
      </c>
      <c r="EFC41" t="s">
        <v>1143</v>
      </c>
      <c r="EFD41" t="s">
        <v>1143</v>
      </c>
      <c r="EFE41" t="s">
        <v>1143</v>
      </c>
      <c r="EFF41" t="s">
        <v>1143</v>
      </c>
      <c r="EFG41" t="s">
        <v>1143</v>
      </c>
      <c r="EFH41" t="s">
        <v>1143</v>
      </c>
      <c r="EFI41" t="s">
        <v>1143</v>
      </c>
      <c r="EFJ41" t="s">
        <v>1143</v>
      </c>
      <c r="EFK41" t="s">
        <v>1143</v>
      </c>
      <c r="EFL41" t="s">
        <v>1143</v>
      </c>
      <c r="EFM41" t="s">
        <v>1143</v>
      </c>
      <c r="EFN41" t="s">
        <v>1143</v>
      </c>
      <c r="EFO41" t="s">
        <v>1143</v>
      </c>
      <c r="EFP41" t="s">
        <v>1143</v>
      </c>
      <c r="EFQ41" t="s">
        <v>1143</v>
      </c>
      <c r="EFR41" t="s">
        <v>1143</v>
      </c>
      <c r="EFS41" t="s">
        <v>1143</v>
      </c>
      <c r="EFT41" t="s">
        <v>1143</v>
      </c>
      <c r="EFU41" t="s">
        <v>1143</v>
      </c>
      <c r="EFV41" t="s">
        <v>1143</v>
      </c>
      <c r="EFW41" t="s">
        <v>1143</v>
      </c>
      <c r="EFX41" t="s">
        <v>1143</v>
      </c>
      <c r="EFY41" t="s">
        <v>1143</v>
      </c>
      <c r="EFZ41" t="s">
        <v>1143</v>
      </c>
      <c r="EGA41" t="s">
        <v>1143</v>
      </c>
      <c r="EGB41" t="s">
        <v>1143</v>
      </c>
      <c r="EGC41" t="s">
        <v>1143</v>
      </c>
      <c r="EGD41" t="s">
        <v>1143</v>
      </c>
      <c r="EGE41" t="s">
        <v>1143</v>
      </c>
      <c r="EGF41" t="s">
        <v>1143</v>
      </c>
      <c r="EGG41" t="s">
        <v>1143</v>
      </c>
      <c r="EGH41" t="s">
        <v>1143</v>
      </c>
      <c r="EGI41" t="s">
        <v>1143</v>
      </c>
      <c r="EGJ41" t="s">
        <v>1143</v>
      </c>
      <c r="EGK41" t="s">
        <v>1143</v>
      </c>
      <c r="EGL41" t="s">
        <v>1143</v>
      </c>
      <c r="EGM41" t="s">
        <v>1143</v>
      </c>
      <c r="EGN41" t="s">
        <v>1143</v>
      </c>
      <c r="EGO41" t="s">
        <v>1143</v>
      </c>
      <c r="EGP41" t="s">
        <v>1143</v>
      </c>
      <c r="EGQ41" t="s">
        <v>1143</v>
      </c>
      <c r="EGR41" t="s">
        <v>1143</v>
      </c>
      <c r="EGS41" t="s">
        <v>1143</v>
      </c>
      <c r="EGT41" t="s">
        <v>1143</v>
      </c>
      <c r="EGU41" t="s">
        <v>1143</v>
      </c>
      <c r="EGV41" t="s">
        <v>1143</v>
      </c>
      <c r="EGW41" t="s">
        <v>1143</v>
      </c>
      <c r="EGX41" t="s">
        <v>1143</v>
      </c>
      <c r="EGY41" t="s">
        <v>1143</v>
      </c>
      <c r="EGZ41" t="s">
        <v>1143</v>
      </c>
      <c r="EHA41" t="s">
        <v>1143</v>
      </c>
      <c r="EHB41" t="s">
        <v>1143</v>
      </c>
      <c r="EHC41" t="s">
        <v>1143</v>
      </c>
      <c r="EHD41" t="s">
        <v>1143</v>
      </c>
      <c r="EHE41" t="s">
        <v>1143</v>
      </c>
      <c r="EHF41" t="s">
        <v>1143</v>
      </c>
      <c r="EHG41" t="s">
        <v>1143</v>
      </c>
      <c r="EHH41" t="s">
        <v>1143</v>
      </c>
      <c r="EHI41" t="s">
        <v>1143</v>
      </c>
      <c r="EHJ41" t="s">
        <v>1143</v>
      </c>
      <c r="EHK41" t="s">
        <v>1143</v>
      </c>
      <c r="EHL41" t="s">
        <v>1143</v>
      </c>
      <c r="EHM41" t="s">
        <v>1143</v>
      </c>
      <c r="EHN41" t="s">
        <v>1143</v>
      </c>
      <c r="EHO41" t="s">
        <v>1143</v>
      </c>
      <c r="EHP41" t="s">
        <v>1143</v>
      </c>
      <c r="EHQ41" t="s">
        <v>1143</v>
      </c>
      <c r="EHR41" t="s">
        <v>1143</v>
      </c>
      <c r="EHS41" t="s">
        <v>1143</v>
      </c>
      <c r="EHT41" t="s">
        <v>1143</v>
      </c>
      <c r="EHU41" t="s">
        <v>1143</v>
      </c>
      <c r="EHV41" t="s">
        <v>1143</v>
      </c>
      <c r="EHW41" t="s">
        <v>1143</v>
      </c>
      <c r="EHX41" t="s">
        <v>1143</v>
      </c>
      <c r="EHY41" t="s">
        <v>1143</v>
      </c>
      <c r="EHZ41" t="s">
        <v>1143</v>
      </c>
      <c r="EIA41" t="s">
        <v>1143</v>
      </c>
      <c r="EIB41" t="s">
        <v>1143</v>
      </c>
      <c r="EIC41" t="s">
        <v>1143</v>
      </c>
      <c r="EID41" t="s">
        <v>1143</v>
      </c>
      <c r="EIE41" t="s">
        <v>1143</v>
      </c>
      <c r="EIF41" t="s">
        <v>1143</v>
      </c>
      <c r="EIG41" t="s">
        <v>1143</v>
      </c>
      <c r="EIH41" t="s">
        <v>1143</v>
      </c>
      <c r="EII41" t="s">
        <v>1143</v>
      </c>
      <c r="EIJ41" t="s">
        <v>1143</v>
      </c>
      <c r="EIK41" t="s">
        <v>1143</v>
      </c>
      <c r="EIL41" t="s">
        <v>1143</v>
      </c>
      <c r="EIM41" t="s">
        <v>1143</v>
      </c>
      <c r="EIN41" t="s">
        <v>1143</v>
      </c>
      <c r="EIO41" t="s">
        <v>1143</v>
      </c>
      <c r="EIP41" t="s">
        <v>1143</v>
      </c>
      <c r="EIQ41" t="s">
        <v>1143</v>
      </c>
      <c r="EIR41" t="s">
        <v>1143</v>
      </c>
      <c r="EIS41" t="s">
        <v>1143</v>
      </c>
      <c r="EIT41" t="s">
        <v>1143</v>
      </c>
      <c r="EIU41" t="s">
        <v>1143</v>
      </c>
      <c r="EIV41" t="s">
        <v>1143</v>
      </c>
      <c r="EIW41" t="s">
        <v>1143</v>
      </c>
      <c r="EIX41" t="s">
        <v>1143</v>
      </c>
      <c r="EIY41" t="s">
        <v>1143</v>
      </c>
      <c r="EIZ41" t="s">
        <v>1143</v>
      </c>
      <c r="EJA41" t="s">
        <v>1143</v>
      </c>
      <c r="EJB41" t="s">
        <v>1143</v>
      </c>
      <c r="EJC41" t="s">
        <v>1143</v>
      </c>
      <c r="EJD41" t="s">
        <v>1143</v>
      </c>
      <c r="EJE41" t="s">
        <v>1143</v>
      </c>
      <c r="EJF41" t="s">
        <v>1143</v>
      </c>
      <c r="EJG41" t="s">
        <v>1143</v>
      </c>
      <c r="EJH41" t="s">
        <v>1143</v>
      </c>
      <c r="EJI41" t="s">
        <v>1143</v>
      </c>
      <c r="EJJ41" t="s">
        <v>1143</v>
      </c>
      <c r="EJK41" t="s">
        <v>1143</v>
      </c>
      <c r="EJL41" t="s">
        <v>1143</v>
      </c>
      <c r="EJM41" t="s">
        <v>1143</v>
      </c>
      <c r="EJN41" t="s">
        <v>1143</v>
      </c>
      <c r="EJO41" t="s">
        <v>1143</v>
      </c>
      <c r="EJP41" t="s">
        <v>1143</v>
      </c>
      <c r="EJQ41" t="s">
        <v>1143</v>
      </c>
      <c r="EJR41" t="s">
        <v>1143</v>
      </c>
      <c r="EJS41" t="s">
        <v>1143</v>
      </c>
      <c r="EJT41" t="s">
        <v>1143</v>
      </c>
      <c r="EJU41" t="s">
        <v>1143</v>
      </c>
      <c r="EJV41" t="s">
        <v>1143</v>
      </c>
      <c r="EJW41" t="s">
        <v>1143</v>
      </c>
      <c r="EJX41" t="s">
        <v>1143</v>
      </c>
      <c r="EJY41" t="s">
        <v>1143</v>
      </c>
      <c r="EJZ41" t="s">
        <v>1143</v>
      </c>
      <c r="EKA41" t="s">
        <v>1143</v>
      </c>
      <c r="EKB41" t="s">
        <v>1143</v>
      </c>
      <c r="EKC41" t="s">
        <v>1143</v>
      </c>
      <c r="EKD41" t="s">
        <v>1143</v>
      </c>
      <c r="EKE41" t="s">
        <v>1143</v>
      </c>
      <c r="EKF41" t="s">
        <v>1143</v>
      </c>
      <c r="EKG41" t="s">
        <v>1143</v>
      </c>
      <c r="EKH41" t="s">
        <v>1143</v>
      </c>
      <c r="EKI41" t="s">
        <v>1143</v>
      </c>
      <c r="EKJ41" t="s">
        <v>1143</v>
      </c>
      <c r="EKK41" t="s">
        <v>1143</v>
      </c>
      <c r="EKL41" t="s">
        <v>1143</v>
      </c>
      <c r="EKM41" t="s">
        <v>1143</v>
      </c>
      <c r="EKN41" t="s">
        <v>1143</v>
      </c>
      <c r="EKO41" t="s">
        <v>1143</v>
      </c>
      <c r="EKP41" t="s">
        <v>1143</v>
      </c>
      <c r="EKQ41" t="s">
        <v>1143</v>
      </c>
      <c r="EKR41" t="s">
        <v>1143</v>
      </c>
      <c r="EKS41" t="s">
        <v>1143</v>
      </c>
      <c r="EKT41" t="s">
        <v>1143</v>
      </c>
      <c r="EKU41" t="s">
        <v>1143</v>
      </c>
      <c r="EKV41" t="s">
        <v>1143</v>
      </c>
      <c r="EKW41" t="s">
        <v>1143</v>
      </c>
      <c r="EKX41" t="s">
        <v>1143</v>
      </c>
      <c r="EKY41" t="s">
        <v>1143</v>
      </c>
      <c r="EKZ41" t="s">
        <v>1143</v>
      </c>
      <c r="ELA41" t="s">
        <v>1143</v>
      </c>
      <c r="ELB41" t="s">
        <v>1143</v>
      </c>
      <c r="ELC41" t="s">
        <v>1143</v>
      </c>
      <c r="ELD41" t="s">
        <v>1143</v>
      </c>
      <c r="ELE41" t="s">
        <v>1143</v>
      </c>
      <c r="ELF41" t="s">
        <v>1143</v>
      </c>
      <c r="ELG41" t="s">
        <v>1143</v>
      </c>
      <c r="ELH41" t="s">
        <v>1143</v>
      </c>
      <c r="ELI41" t="s">
        <v>1143</v>
      </c>
      <c r="ELJ41" t="s">
        <v>1143</v>
      </c>
      <c r="ELK41" t="s">
        <v>1143</v>
      </c>
      <c r="ELL41" t="s">
        <v>1143</v>
      </c>
      <c r="ELM41" t="s">
        <v>1143</v>
      </c>
      <c r="ELN41" t="s">
        <v>1143</v>
      </c>
      <c r="ELO41" t="s">
        <v>1143</v>
      </c>
      <c r="ELP41" t="s">
        <v>1143</v>
      </c>
      <c r="ELQ41" t="s">
        <v>1143</v>
      </c>
      <c r="ELR41" t="s">
        <v>1143</v>
      </c>
      <c r="ELS41" t="s">
        <v>1143</v>
      </c>
      <c r="ELT41" t="s">
        <v>1143</v>
      </c>
      <c r="ELU41" t="s">
        <v>1143</v>
      </c>
      <c r="ELV41" t="s">
        <v>1143</v>
      </c>
      <c r="ELW41" t="s">
        <v>1143</v>
      </c>
      <c r="ELX41" t="s">
        <v>1143</v>
      </c>
      <c r="ELY41" t="s">
        <v>1143</v>
      </c>
      <c r="ELZ41" t="s">
        <v>1143</v>
      </c>
      <c r="EMA41" t="s">
        <v>1143</v>
      </c>
      <c r="EMB41" t="s">
        <v>1143</v>
      </c>
      <c r="EMC41" t="s">
        <v>1143</v>
      </c>
      <c r="EMD41" t="s">
        <v>1143</v>
      </c>
      <c r="EME41" t="s">
        <v>1143</v>
      </c>
      <c r="EMF41" t="s">
        <v>1143</v>
      </c>
      <c r="EMG41" t="s">
        <v>1143</v>
      </c>
      <c r="EMH41" t="s">
        <v>1143</v>
      </c>
      <c r="EMI41" t="s">
        <v>1143</v>
      </c>
      <c r="EMJ41" t="s">
        <v>1143</v>
      </c>
      <c r="EMK41" t="s">
        <v>1143</v>
      </c>
      <c r="EML41" t="s">
        <v>1143</v>
      </c>
      <c r="EMM41" t="s">
        <v>1143</v>
      </c>
      <c r="EMN41" t="s">
        <v>1143</v>
      </c>
      <c r="EMO41" t="s">
        <v>1143</v>
      </c>
      <c r="EMP41" t="s">
        <v>1143</v>
      </c>
      <c r="EMQ41" t="s">
        <v>1143</v>
      </c>
      <c r="EMR41" t="s">
        <v>1143</v>
      </c>
      <c r="EMS41" t="s">
        <v>1143</v>
      </c>
      <c r="EMT41" t="s">
        <v>1143</v>
      </c>
      <c r="EMU41" t="s">
        <v>1143</v>
      </c>
      <c r="EMV41" t="s">
        <v>1143</v>
      </c>
      <c r="EMW41" t="s">
        <v>1143</v>
      </c>
      <c r="EMX41" t="s">
        <v>1143</v>
      </c>
      <c r="EMY41" t="s">
        <v>1143</v>
      </c>
      <c r="EMZ41" t="s">
        <v>1143</v>
      </c>
      <c r="ENA41" t="s">
        <v>1143</v>
      </c>
      <c r="ENB41" t="s">
        <v>1143</v>
      </c>
      <c r="ENC41" t="s">
        <v>1143</v>
      </c>
      <c r="END41" t="s">
        <v>1143</v>
      </c>
      <c r="ENE41" t="s">
        <v>1143</v>
      </c>
      <c r="ENF41" t="s">
        <v>1143</v>
      </c>
      <c r="ENG41" t="s">
        <v>1143</v>
      </c>
      <c r="ENH41" t="s">
        <v>1143</v>
      </c>
      <c r="ENI41" t="s">
        <v>1143</v>
      </c>
      <c r="ENJ41" t="s">
        <v>1143</v>
      </c>
      <c r="ENK41" t="s">
        <v>1143</v>
      </c>
      <c r="ENL41" t="s">
        <v>1143</v>
      </c>
      <c r="ENM41" t="s">
        <v>1143</v>
      </c>
      <c r="ENN41" t="s">
        <v>1143</v>
      </c>
      <c r="ENO41" t="s">
        <v>1143</v>
      </c>
      <c r="ENP41" t="s">
        <v>1143</v>
      </c>
      <c r="ENQ41" t="s">
        <v>1143</v>
      </c>
      <c r="ENR41" t="s">
        <v>1143</v>
      </c>
      <c r="ENS41" t="s">
        <v>1143</v>
      </c>
      <c r="ENT41" t="s">
        <v>1143</v>
      </c>
      <c r="ENU41" t="s">
        <v>1143</v>
      </c>
      <c r="ENV41" t="s">
        <v>1143</v>
      </c>
      <c r="ENW41" t="s">
        <v>1143</v>
      </c>
      <c r="ENX41" t="s">
        <v>1143</v>
      </c>
      <c r="ENY41" t="s">
        <v>1143</v>
      </c>
      <c r="ENZ41" t="s">
        <v>1143</v>
      </c>
      <c r="EOA41" t="s">
        <v>1143</v>
      </c>
      <c r="EOB41" t="s">
        <v>1143</v>
      </c>
      <c r="EOC41" t="s">
        <v>1143</v>
      </c>
      <c r="EOD41" t="s">
        <v>1143</v>
      </c>
      <c r="EOE41" t="s">
        <v>1143</v>
      </c>
      <c r="EOF41" t="s">
        <v>1143</v>
      </c>
      <c r="EOG41" t="s">
        <v>1143</v>
      </c>
      <c r="EOH41" t="s">
        <v>1143</v>
      </c>
      <c r="EOI41" t="s">
        <v>1143</v>
      </c>
      <c r="EOJ41" t="s">
        <v>1143</v>
      </c>
      <c r="EOK41" t="s">
        <v>1143</v>
      </c>
      <c r="EOL41" t="s">
        <v>1143</v>
      </c>
      <c r="EOM41" t="s">
        <v>1143</v>
      </c>
      <c r="EON41" t="s">
        <v>1143</v>
      </c>
      <c r="EOO41" t="s">
        <v>1143</v>
      </c>
      <c r="EOP41" t="s">
        <v>1143</v>
      </c>
      <c r="EOQ41" t="s">
        <v>1143</v>
      </c>
      <c r="EOR41" t="s">
        <v>1143</v>
      </c>
      <c r="EOS41" t="s">
        <v>1143</v>
      </c>
      <c r="EOT41" t="s">
        <v>1143</v>
      </c>
      <c r="EOU41" t="s">
        <v>1143</v>
      </c>
      <c r="EOV41" t="s">
        <v>1143</v>
      </c>
      <c r="EOW41" t="s">
        <v>1143</v>
      </c>
      <c r="EOX41" t="s">
        <v>1143</v>
      </c>
      <c r="EOY41" t="s">
        <v>1143</v>
      </c>
      <c r="EOZ41" t="s">
        <v>1143</v>
      </c>
      <c r="EPA41" t="s">
        <v>1143</v>
      </c>
      <c r="EPB41" t="s">
        <v>1143</v>
      </c>
      <c r="EPC41" t="s">
        <v>1143</v>
      </c>
      <c r="EPD41" t="s">
        <v>1143</v>
      </c>
      <c r="EPE41" t="s">
        <v>1143</v>
      </c>
      <c r="EPF41" t="s">
        <v>1143</v>
      </c>
      <c r="EPG41" t="s">
        <v>1143</v>
      </c>
      <c r="EPH41" t="s">
        <v>1143</v>
      </c>
      <c r="EPI41" t="s">
        <v>1143</v>
      </c>
      <c r="EPJ41" t="s">
        <v>1143</v>
      </c>
      <c r="EPK41" t="s">
        <v>1143</v>
      </c>
      <c r="EPL41" t="s">
        <v>1143</v>
      </c>
      <c r="EPM41" t="s">
        <v>1143</v>
      </c>
      <c r="EPN41" t="s">
        <v>1143</v>
      </c>
      <c r="EPO41" t="s">
        <v>1143</v>
      </c>
      <c r="EPP41" t="s">
        <v>1143</v>
      </c>
      <c r="EPQ41" t="s">
        <v>1143</v>
      </c>
      <c r="EPR41" t="s">
        <v>1143</v>
      </c>
      <c r="EPS41" t="s">
        <v>1143</v>
      </c>
      <c r="EPT41" t="s">
        <v>1143</v>
      </c>
      <c r="EPU41" t="s">
        <v>1143</v>
      </c>
      <c r="EPV41" t="s">
        <v>1143</v>
      </c>
      <c r="EPW41" t="s">
        <v>1143</v>
      </c>
      <c r="EPX41" t="s">
        <v>1143</v>
      </c>
      <c r="EPY41" t="s">
        <v>1143</v>
      </c>
      <c r="EPZ41" t="s">
        <v>1143</v>
      </c>
      <c r="EQA41" t="s">
        <v>1143</v>
      </c>
      <c r="EQB41" t="s">
        <v>1143</v>
      </c>
      <c r="EQC41" t="s">
        <v>1143</v>
      </c>
      <c r="EQD41" t="s">
        <v>1143</v>
      </c>
      <c r="EQE41" t="s">
        <v>1143</v>
      </c>
      <c r="EQF41" t="s">
        <v>1143</v>
      </c>
      <c r="EQG41" t="s">
        <v>1143</v>
      </c>
      <c r="EQH41" t="s">
        <v>1143</v>
      </c>
      <c r="EQI41" t="s">
        <v>1143</v>
      </c>
      <c r="EQJ41" t="s">
        <v>1143</v>
      </c>
      <c r="EQK41" t="s">
        <v>1143</v>
      </c>
      <c r="EQL41" t="s">
        <v>1143</v>
      </c>
      <c r="EQM41" t="s">
        <v>1143</v>
      </c>
      <c r="EQN41" t="s">
        <v>1143</v>
      </c>
      <c r="EQO41" t="s">
        <v>1143</v>
      </c>
      <c r="EQP41" t="s">
        <v>1143</v>
      </c>
      <c r="EQQ41" t="s">
        <v>1143</v>
      </c>
      <c r="EQR41" t="s">
        <v>1143</v>
      </c>
      <c r="EQS41" t="s">
        <v>1143</v>
      </c>
      <c r="EQT41" t="s">
        <v>1143</v>
      </c>
      <c r="EQU41" t="s">
        <v>1143</v>
      </c>
      <c r="EQV41" t="s">
        <v>1143</v>
      </c>
      <c r="EQW41" t="s">
        <v>1143</v>
      </c>
      <c r="EQX41" t="s">
        <v>1143</v>
      </c>
      <c r="EQY41" t="s">
        <v>1143</v>
      </c>
      <c r="EQZ41" t="s">
        <v>1143</v>
      </c>
      <c r="ERA41" t="s">
        <v>1143</v>
      </c>
      <c r="ERB41" t="s">
        <v>1143</v>
      </c>
      <c r="ERC41" t="s">
        <v>1143</v>
      </c>
      <c r="ERD41" t="s">
        <v>1143</v>
      </c>
      <c r="ERE41" t="s">
        <v>1143</v>
      </c>
      <c r="ERF41" t="s">
        <v>1143</v>
      </c>
      <c r="ERG41" t="s">
        <v>1143</v>
      </c>
      <c r="ERH41" t="s">
        <v>1143</v>
      </c>
      <c r="ERI41" t="s">
        <v>1143</v>
      </c>
      <c r="ERJ41" t="s">
        <v>1143</v>
      </c>
      <c r="ERK41" t="s">
        <v>1143</v>
      </c>
      <c r="ERL41" t="s">
        <v>1143</v>
      </c>
      <c r="ERM41" t="s">
        <v>1143</v>
      </c>
      <c r="ERN41" t="s">
        <v>1143</v>
      </c>
      <c r="ERO41" t="s">
        <v>1143</v>
      </c>
      <c r="ERP41" t="s">
        <v>1143</v>
      </c>
      <c r="ERQ41" t="s">
        <v>1143</v>
      </c>
      <c r="ERR41" t="s">
        <v>1143</v>
      </c>
      <c r="ERS41" t="s">
        <v>1143</v>
      </c>
      <c r="ERT41" t="s">
        <v>1143</v>
      </c>
      <c r="ERU41" t="s">
        <v>1143</v>
      </c>
      <c r="ERV41" t="s">
        <v>1143</v>
      </c>
      <c r="ERW41" t="s">
        <v>1143</v>
      </c>
      <c r="ERX41" t="s">
        <v>1143</v>
      </c>
      <c r="ERY41" t="s">
        <v>1143</v>
      </c>
      <c r="ERZ41" t="s">
        <v>1143</v>
      </c>
      <c r="ESA41" t="s">
        <v>1143</v>
      </c>
      <c r="ESB41" t="s">
        <v>1143</v>
      </c>
      <c r="ESC41" t="s">
        <v>1143</v>
      </c>
      <c r="ESD41" t="s">
        <v>1143</v>
      </c>
      <c r="ESE41" t="s">
        <v>1143</v>
      </c>
      <c r="ESF41" t="s">
        <v>1143</v>
      </c>
      <c r="ESG41" t="s">
        <v>1143</v>
      </c>
      <c r="ESH41" t="s">
        <v>1143</v>
      </c>
      <c r="ESI41" t="s">
        <v>1143</v>
      </c>
      <c r="ESJ41" t="s">
        <v>1143</v>
      </c>
      <c r="ESK41" t="s">
        <v>1143</v>
      </c>
      <c r="ESL41" t="s">
        <v>1143</v>
      </c>
      <c r="ESM41" t="s">
        <v>1143</v>
      </c>
      <c r="ESN41" t="s">
        <v>1143</v>
      </c>
      <c r="ESO41" t="s">
        <v>1143</v>
      </c>
      <c r="ESP41" t="s">
        <v>1143</v>
      </c>
      <c r="ESQ41" t="s">
        <v>1143</v>
      </c>
      <c r="ESR41" t="s">
        <v>1143</v>
      </c>
      <c r="ESS41" t="s">
        <v>1143</v>
      </c>
      <c r="EST41" t="s">
        <v>1143</v>
      </c>
      <c r="ESU41" t="s">
        <v>1143</v>
      </c>
      <c r="ESV41" t="s">
        <v>1143</v>
      </c>
      <c r="ESW41" t="s">
        <v>1143</v>
      </c>
      <c r="ESX41" t="s">
        <v>1143</v>
      </c>
      <c r="ESY41" t="s">
        <v>1143</v>
      </c>
      <c r="ESZ41" t="s">
        <v>1143</v>
      </c>
      <c r="ETA41" t="s">
        <v>1143</v>
      </c>
      <c r="ETB41" t="s">
        <v>1143</v>
      </c>
      <c r="ETC41" t="s">
        <v>1143</v>
      </c>
      <c r="ETD41" t="s">
        <v>1143</v>
      </c>
      <c r="ETE41" t="s">
        <v>1143</v>
      </c>
      <c r="ETF41" t="s">
        <v>1143</v>
      </c>
      <c r="ETG41" t="s">
        <v>1143</v>
      </c>
      <c r="ETH41" t="s">
        <v>1143</v>
      </c>
      <c r="ETI41" t="s">
        <v>1143</v>
      </c>
      <c r="ETJ41" t="s">
        <v>1143</v>
      </c>
      <c r="ETK41" t="s">
        <v>1143</v>
      </c>
      <c r="ETL41" t="s">
        <v>1143</v>
      </c>
      <c r="ETM41" t="s">
        <v>1143</v>
      </c>
      <c r="ETN41" t="s">
        <v>1143</v>
      </c>
      <c r="ETO41" t="s">
        <v>1143</v>
      </c>
      <c r="ETP41" t="s">
        <v>1143</v>
      </c>
      <c r="ETQ41" t="s">
        <v>1143</v>
      </c>
      <c r="ETR41" t="s">
        <v>1143</v>
      </c>
      <c r="ETS41" t="s">
        <v>1143</v>
      </c>
      <c r="ETT41" t="s">
        <v>1143</v>
      </c>
      <c r="ETU41" t="s">
        <v>1143</v>
      </c>
      <c r="ETV41" t="s">
        <v>1143</v>
      </c>
      <c r="ETW41" t="s">
        <v>1143</v>
      </c>
      <c r="ETX41" t="s">
        <v>1143</v>
      </c>
      <c r="ETY41" t="s">
        <v>1143</v>
      </c>
      <c r="ETZ41" t="s">
        <v>1143</v>
      </c>
      <c r="EUA41" t="s">
        <v>1143</v>
      </c>
      <c r="EUB41" t="s">
        <v>1143</v>
      </c>
      <c r="EUC41" t="s">
        <v>1143</v>
      </c>
      <c r="EUD41" t="s">
        <v>1143</v>
      </c>
      <c r="EUE41" t="s">
        <v>1143</v>
      </c>
      <c r="EUF41" t="s">
        <v>1143</v>
      </c>
      <c r="EUG41" t="s">
        <v>1143</v>
      </c>
      <c r="EUH41" t="s">
        <v>1143</v>
      </c>
      <c r="EUI41" t="s">
        <v>1143</v>
      </c>
      <c r="EUJ41" t="s">
        <v>1143</v>
      </c>
      <c r="EUK41" t="s">
        <v>1143</v>
      </c>
      <c r="EUL41" t="s">
        <v>1143</v>
      </c>
      <c r="EUM41" t="s">
        <v>1143</v>
      </c>
      <c r="EUN41" t="s">
        <v>1143</v>
      </c>
      <c r="EUO41" t="s">
        <v>1143</v>
      </c>
      <c r="EUP41" t="s">
        <v>1143</v>
      </c>
      <c r="EUQ41" t="s">
        <v>1143</v>
      </c>
      <c r="EUR41" t="s">
        <v>1143</v>
      </c>
      <c r="EUS41" t="s">
        <v>1143</v>
      </c>
      <c r="EUT41" t="s">
        <v>1143</v>
      </c>
      <c r="EUU41" t="s">
        <v>1143</v>
      </c>
      <c r="EUV41" t="s">
        <v>1143</v>
      </c>
      <c r="EUW41" t="s">
        <v>1143</v>
      </c>
      <c r="EUX41" t="s">
        <v>1143</v>
      </c>
      <c r="EUY41" t="s">
        <v>1143</v>
      </c>
      <c r="EUZ41" t="s">
        <v>1143</v>
      </c>
      <c r="EVA41" t="s">
        <v>1143</v>
      </c>
      <c r="EVB41" t="s">
        <v>1143</v>
      </c>
      <c r="EVC41" t="s">
        <v>1143</v>
      </c>
      <c r="EVD41" t="s">
        <v>1143</v>
      </c>
      <c r="EVE41" t="s">
        <v>1143</v>
      </c>
      <c r="EVF41" t="s">
        <v>1143</v>
      </c>
      <c r="EVG41" t="s">
        <v>1143</v>
      </c>
      <c r="EVH41" t="s">
        <v>1143</v>
      </c>
      <c r="EVI41" t="s">
        <v>1143</v>
      </c>
      <c r="EVJ41" t="s">
        <v>1143</v>
      </c>
      <c r="EVK41" t="s">
        <v>1143</v>
      </c>
      <c r="EVL41" t="s">
        <v>1143</v>
      </c>
      <c r="EVM41" t="s">
        <v>1143</v>
      </c>
      <c r="EVN41" t="s">
        <v>1143</v>
      </c>
      <c r="EVO41" t="s">
        <v>1143</v>
      </c>
      <c r="EVP41" t="s">
        <v>1143</v>
      </c>
      <c r="EVQ41" t="s">
        <v>1143</v>
      </c>
      <c r="EVR41" t="s">
        <v>1143</v>
      </c>
      <c r="EVS41" t="s">
        <v>1143</v>
      </c>
      <c r="EVT41" t="s">
        <v>1143</v>
      </c>
      <c r="EVU41" t="s">
        <v>1143</v>
      </c>
      <c r="EVV41" t="s">
        <v>1143</v>
      </c>
      <c r="EVW41" t="s">
        <v>1143</v>
      </c>
      <c r="EVX41" t="s">
        <v>1143</v>
      </c>
      <c r="EVY41" t="s">
        <v>1143</v>
      </c>
      <c r="EVZ41" t="s">
        <v>1143</v>
      </c>
      <c r="EWA41" t="s">
        <v>1143</v>
      </c>
      <c r="EWB41" t="s">
        <v>1143</v>
      </c>
      <c r="EWC41" t="s">
        <v>1143</v>
      </c>
      <c r="EWD41" t="s">
        <v>1143</v>
      </c>
      <c r="EWE41" t="s">
        <v>1143</v>
      </c>
      <c r="EWF41" t="s">
        <v>1143</v>
      </c>
      <c r="EWG41" t="s">
        <v>1143</v>
      </c>
      <c r="EWH41" t="s">
        <v>1143</v>
      </c>
      <c r="EWI41" t="s">
        <v>1143</v>
      </c>
      <c r="EWJ41" t="s">
        <v>1143</v>
      </c>
      <c r="EWK41" t="s">
        <v>1143</v>
      </c>
      <c r="EWL41" t="s">
        <v>1143</v>
      </c>
      <c r="EWM41" t="s">
        <v>1143</v>
      </c>
      <c r="EWN41" t="s">
        <v>1143</v>
      </c>
      <c r="EWO41" t="s">
        <v>1143</v>
      </c>
      <c r="EWP41" t="s">
        <v>1143</v>
      </c>
      <c r="EWQ41" t="s">
        <v>1143</v>
      </c>
      <c r="EWR41" t="s">
        <v>1143</v>
      </c>
      <c r="EWS41" t="s">
        <v>1143</v>
      </c>
      <c r="EWT41" t="s">
        <v>1143</v>
      </c>
      <c r="EWU41" t="s">
        <v>1143</v>
      </c>
      <c r="EWV41" t="s">
        <v>1143</v>
      </c>
      <c r="EWW41" t="s">
        <v>1143</v>
      </c>
      <c r="EWX41" t="s">
        <v>1143</v>
      </c>
      <c r="EWY41" t="s">
        <v>1143</v>
      </c>
      <c r="EWZ41" t="s">
        <v>1143</v>
      </c>
      <c r="EXA41" t="s">
        <v>1143</v>
      </c>
      <c r="EXB41" t="s">
        <v>1143</v>
      </c>
      <c r="EXC41" t="s">
        <v>1143</v>
      </c>
      <c r="EXD41" t="s">
        <v>1143</v>
      </c>
      <c r="EXE41" t="s">
        <v>1143</v>
      </c>
      <c r="EXF41" t="s">
        <v>1143</v>
      </c>
      <c r="EXG41" t="s">
        <v>1143</v>
      </c>
      <c r="EXH41" t="s">
        <v>1143</v>
      </c>
      <c r="EXI41" t="s">
        <v>1143</v>
      </c>
      <c r="EXJ41" t="s">
        <v>1143</v>
      </c>
      <c r="EXK41" t="s">
        <v>1143</v>
      </c>
      <c r="EXL41" t="s">
        <v>1143</v>
      </c>
      <c r="EXM41" t="s">
        <v>1143</v>
      </c>
      <c r="EXN41" t="s">
        <v>1143</v>
      </c>
      <c r="EXO41" t="s">
        <v>1143</v>
      </c>
      <c r="EXP41" t="s">
        <v>1143</v>
      </c>
      <c r="EXQ41" t="s">
        <v>1143</v>
      </c>
      <c r="EXR41" t="s">
        <v>1143</v>
      </c>
      <c r="EXS41" t="s">
        <v>1143</v>
      </c>
      <c r="EXT41" t="s">
        <v>1143</v>
      </c>
      <c r="EXU41" t="s">
        <v>1143</v>
      </c>
      <c r="EXV41" t="s">
        <v>1143</v>
      </c>
      <c r="EXW41" t="s">
        <v>1143</v>
      </c>
      <c r="EXX41" t="s">
        <v>1143</v>
      </c>
      <c r="EXY41" t="s">
        <v>1143</v>
      </c>
      <c r="EXZ41" t="s">
        <v>1143</v>
      </c>
      <c r="EYA41" t="s">
        <v>1143</v>
      </c>
      <c r="EYB41" t="s">
        <v>1143</v>
      </c>
      <c r="EYC41" t="s">
        <v>1143</v>
      </c>
      <c r="EYD41" t="s">
        <v>1143</v>
      </c>
      <c r="EYE41" t="s">
        <v>1143</v>
      </c>
      <c r="EYF41" t="s">
        <v>1143</v>
      </c>
      <c r="EYG41" t="s">
        <v>1143</v>
      </c>
      <c r="EYH41" t="s">
        <v>1143</v>
      </c>
      <c r="EYI41" t="s">
        <v>1143</v>
      </c>
      <c r="EYJ41" t="s">
        <v>1143</v>
      </c>
      <c r="EYK41" t="s">
        <v>1143</v>
      </c>
      <c r="EYL41" t="s">
        <v>1143</v>
      </c>
      <c r="EYM41" t="s">
        <v>1143</v>
      </c>
      <c r="EYN41" t="s">
        <v>1143</v>
      </c>
      <c r="EYO41" t="s">
        <v>1143</v>
      </c>
      <c r="EYP41" t="s">
        <v>1143</v>
      </c>
      <c r="EYQ41" t="s">
        <v>1143</v>
      </c>
      <c r="EYR41" t="s">
        <v>1143</v>
      </c>
      <c r="EYS41" t="s">
        <v>1143</v>
      </c>
      <c r="EYT41" t="s">
        <v>1143</v>
      </c>
      <c r="EYU41" t="s">
        <v>1143</v>
      </c>
      <c r="EYV41" t="s">
        <v>1143</v>
      </c>
      <c r="EYW41" t="s">
        <v>1143</v>
      </c>
      <c r="EYX41" t="s">
        <v>1143</v>
      </c>
      <c r="EYY41" t="s">
        <v>1143</v>
      </c>
      <c r="EYZ41" t="s">
        <v>1143</v>
      </c>
      <c r="EZA41" t="s">
        <v>1143</v>
      </c>
      <c r="EZB41" t="s">
        <v>1143</v>
      </c>
      <c r="EZC41" t="s">
        <v>1143</v>
      </c>
      <c r="EZD41" t="s">
        <v>1143</v>
      </c>
      <c r="EZE41" t="s">
        <v>1143</v>
      </c>
      <c r="EZF41" t="s">
        <v>1143</v>
      </c>
      <c r="EZG41" t="s">
        <v>1143</v>
      </c>
      <c r="EZH41" t="s">
        <v>1143</v>
      </c>
      <c r="EZI41" t="s">
        <v>1143</v>
      </c>
      <c r="EZJ41" t="s">
        <v>1143</v>
      </c>
      <c r="EZK41" t="s">
        <v>1143</v>
      </c>
      <c r="EZL41" t="s">
        <v>1143</v>
      </c>
      <c r="EZM41" t="s">
        <v>1143</v>
      </c>
      <c r="EZN41" t="s">
        <v>1143</v>
      </c>
      <c r="EZO41" t="s">
        <v>1143</v>
      </c>
      <c r="EZP41" t="s">
        <v>1143</v>
      </c>
      <c r="EZQ41" t="s">
        <v>1143</v>
      </c>
      <c r="EZR41" t="s">
        <v>1143</v>
      </c>
      <c r="EZS41" t="s">
        <v>1143</v>
      </c>
      <c r="EZT41" t="s">
        <v>1143</v>
      </c>
      <c r="EZU41" t="s">
        <v>1143</v>
      </c>
      <c r="EZV41" t="s">
        <v>1143</v>
      </c>
      <c r="EZW41" t="s">
        <v>1143</v>
      </c>
      <c r="EZX41" t="s">
        <v>1143</v>
      </c>
      <c r="EZY41" t="s">
        <v>1143</v>
      </c>
      <c r="EZZ41" t="s">
        <v>1143</v>
      </c>
      <c r="FAA41" t="s">
        <v>1143</v>
      </c>
      <c r="FAB41" t="s">
        <v>1143</v>
      </c>
      <c r="FAC41" t="s">
        <v>1143</v>
      </c>
      <c r="FAD41" t="s">
        <v>1143</v>
      </c>
      <c r="FAE41" t="s">
        <v>1143</v>
      </c>
      <c r="FAF41" t="s">
        <v>1143</v>
      </c>
      <c r="FAG41" t="s">
        <v>1143</v>
      </c>
      <c r="FAH41" t="s">
        <v>1143</v>
      </c>
      <c r="FAI41" t="s">
        <v>1143</v>
      </c>
      <c r="FAJ41" t="s">
        <v>1143</v>
      </c>
      <c r="FAK41" t="s">
        <v>1143</v>
      </c>
      <c r="FAL41" t="s">
        <v>1143</v>
      </c>
      <c r="FAM41" t="s">
        <v>1143</v>
      </c>
      <c r="FAN41" t="s">
        <v>1143</v>
      </c>
      <c r="FAO41" t="s">
        <v>1143</v>
      </c>
      <c r="FAP41" t="s">
        <v>1143</v>
      </c>
      <c r="FAQ41" t="s">
        <v>1143</v>
      </c>
      <c r="FAR41" t="s">
        <v>1143</v>
      </c>
      <c r="FAS41" t="s">
        <v>1143</v>
      </c>
      <c r="FAT41" t="s">
        <v>1143</v>
      </c>
      <c r="FAU41" t="s">
        <v>1143</v>
      </c>
      <c r="FAV41" t="s">
        <v>1143</v>
      </c>
      <c r="FAW41" t="s">
        <v>1143</v>
      </c>
      <c r="FAX41" t="s">
        <v>1143</v>
      </c>
      <c r="FAY41" t="s">
        <v>1143</v>
      </c>
      <c r="FAZ41" t="s">
        <v>1143</v>
      </c>
      <c r="FBA41" t="s">
        <v>1143</v>
      </c>
      <c r="FBB41" t="s">
        <v>1143</v>
      </c>
      <c r="FBC41" t="s">
        <v>1143</v>
      </c>
      <c r="FBD41" t="s">
        <v>1143</v>
      </c>
      <c r="FBE41" t="s">
        <v>1143</v>
      </c>
      <c r="FBF41" t="s">
        <v>1143</v>
      </c>
      <c r="FBG41" t="s">
        <v>1143</v>
      </c>
      <c r="FBH41" t="s">
        <v>1143</v>
      </c>
      <c r="FBI41" t="s">
        <v>1143</v>
      </c>
      <c r="FBJ41" t="s">
        <v>1143</v>
      </c>
      <c r="FBK41" t="s">
        <v>1143</v>
      </c>
      <c r="FBL41" t="s">
        <v>1143</v>
      </c>
      <c r="FBM41" t="s">
        <v>1143</v>
      </c>
      <c r="FBN41" t="s">
        <v>1143</v>
      </c>
      <c r="FBO41" t="s">
        <v>1143</v>
      </c>
      <c r="FBP41" t="s">
        <v>1143</v>
      </c>
      <c r="FBQ41" t="s">
        <v>1143</v>
      </c>
      <c r="FBR41" t="s">
        <v>1143</v>
      </c>
      <c r="FBS41" t="s">
        <v>1143</v>
      </c>
      <c r="FBT41" t="s">
        <v>1143</v>
      </c>
      <c r="FBU41" t="s">
        <v>1143</v>
      </c>
      <c r="FBV41" t="s">
        <v>1143</v>
      </c>
      <c r="FBW41" t="s">
        <v>1143</v>
      </c>
      <c r="FBX41" t="s">
        <v>1143</v>
      </c>
      <c r="FBY41" t="s">
        <v>1143</v>
      </c>
      <c r="FBZ41" t="s">
        <v>1143</v>
      </c>
      <c r="FCA41" t="s">
        <v>1143</v>
      </c>
      <c r="FCB41" t="s">
        <v>1143</v>
      </c>
      <c r="FCC41" t="s">
        <v>1143</v>
      </c>
      <c r="FCD41" t="s">
        <v>1143</v>
      </c>
      <c r="FCE41" t="s">
        <v>1143</v>
      </c>
      <c r="FCF41" t="s">
        <v>1143</v>
      </c>
      <c r="FCG41" t="s">
        <v>1143</v>
      </c>
      <c r="FCH41" t="s">
        <v>1143</v>
      </c>
      <c r="FCI41" t="s">
        <v>1143</v>
      </c>
      <c r="FCJ41" t="s">
        <v>1143</v>
      </c>
      <c r="FCK41" t="s">
        <v>1143</v>
      </c>
      <c r="FCL41" t="s">
        <v>1143</v>
      </c>
      <c r="FCM41" t="s">
        <v>1143</v>
      </c>
      <c r="FCN41" t="s">
        <v>1143</v>
      </c>
      <c r="FCO41" t="s">
        <v>1143</v>
      </c>
      <c r="FCP41" t="s">
        <v>1143</v>
      </c>
      <c r="FCQ41" t="s">
        <v>1143</v>
      </c>
      <c r="FCR41" t="s">
        <v>1143</v>
      </c>
      <c r="FCS41" t="s">
        <v>1143</v>
      </c>
      <c r="FCT41" t="s">
        <v>1143</v>
      </c>
      <c r="FCU41" t="s">
        <v>1143</v>
      </c>
      <c r="FCV41" t="s">
        <v>1143</v>
      </c>
      <c r="FCW41" t="s">
        <v>1143</v>
      </c>
      <c r="FCX41" t="s">
        <v>1143</v>
      </c>
      <c r="FCY41" t="s">
        <v>1143</v>
      </c>
      <c r="FCZ41" t="s">
        <v>1143</v>
      </c>
      <c r="FDA41" t="s">
        <v>1143</v>
      </c>
      <c r="FDB41" t="s">
        <v>1143</v>
      </c>
      <c r="FDC41" t="s">
        <v>1143</v>
      </c>
      <c r="FDD41" t="s">
        <v>1143</v>
      </c>
      <c r="FDE41" t="s">
        <v>1143</v>
      </c>
      <c r="FDF41" t="s">
        <v>1143</v>
      </c>
      <c r="FDG41" t="s">
        <v>1143</v>
      </c>
      <c r="FDH41" t="s">
        <v>1143</v>
      </c>
      <c r="FDI41" t="s">
        <v>1143</v>
      </c>
      <c r="FDJ41" t="s">
        <v>1143</v>
      </c>
      <c r="FDK41" t="s">
        <v>1143</v>
      </c>
      <c r="FDL41" t="s">
        <v>1143</v>
      </c>
      <c r="FDM41" t="s">
        <v>1143</v>
      </c>
      <c r="FDN41" t="s">
        <v>1143</v>
      </c>
      <c r="FDO41" t="s">
        <v>1143</v>
      </c>
      <c r="FDP41" t="s">
        <v>1143</v>
      </c>
      <c r="FDQ41" t="s">
        <v>1143</v>
      </c>
      <c r="FDR41" t="s">
        <v>1143</v>
      </c>
      <c r="FDS41" t="s">
        <v>1143</v>
      </c>
      <c r="FDT41" t="s">
        <v>1143</v>
      </c>
      <c r="FDU41" t="s">
        <v>1143</v>
      </c>
      <c r="FDV41" t="s">
        <v>1143</v>
      </c>
      <c r="FDW41" t="s">
        <v>1143</v>
      </c>
      <c r="FDX41" t="s">
        <v>1143</v>
      </c>
      <c r="FDY41" t="s">
        <v>1143</v>
      </c>
      <c r="FDZ41" t="s">
        <v>1143</v>
      </c>
      <c r="FEA41" t="s">
        <v>1143</v>
      </c>
      <c r="FEB41" t="s">
        <v>1143</v>
      </c>
      <c r="FEC41" t="s">
        <v>1143</v>
      </c>
      <c r="FED41" t="s">
        <v>1143</v>
      </c>
      <c r="FEE41" t="s">
        <v>1143</v>
      </c>
      <c r="FEF41" t="s">
        <v>1143</v>
      </c>
      <c r="FEG41" t="s">
        <v>1143</v>
      </c>
      <c r="FEH41" t="s">
        <v>1143</v>
      </c>
      <c r="FEI41" t="s">
        <v>1143</v>
      </c>
      <c r="FEJ41" t="s">
        <v>1143</v>
      </c>
      <c r="FEK41" t="s">
        <v>1143</v>
      </c>
      <c r="FEL41" t="s">
        <v>1143</v>
      </c>
      <c r="FEM41" t="s">
        <v>1143</v>
      </c>
      <c r="FEN41" t="s">
        <v>1143</v>
      </c>
      <c r="FEO41" t="s">
        <v>1143</v>
      </c>
      <c r="FEP41" t="s">
        <v>1143</v>
      </c>
      <c r="FEQ41" t="s">
        <v>1143</v>
      </c>
      <c r="FER41" t="s">
        <v>1143</v>
      </c>
      <c r="FES41" t="s">
        <v>1143</v>
      </c>
      <c r="FET41" t="s">
        <v>1143</v>
      </c>
      <c r="FEU41" t="s">
        <v>1143</v>
      </c>
      <c r="FEV41" t="s">
        <v>1143</v>
      </c>
      <c r="FEW41" t="s">
        <v>1143</v>
      </c>
      <c r="FEX41" t="s">
        <v>1143</v>
      </c>
      <c r="FEY41" t="s">
        <v>1143</v>
      </c>
      <c r="FEZ41" t="s">
        <v>1143</v>
      </c>
      <c r="FFA41" t="s">
        <v>1143</v>
      </c>
      <c r="FFB41" t="s">
        <v>1143</v>
      </c>
      <c r="FFC41" t="s">
        <v>1143</v>
      </c>
      <c r="FFD41" t="s">
        <v>1143</v>
      </c>
      <c r="FFE41" t="s">
        <v>1143</v>
      </c>
      <c r="FFF41" t="s">
        <v>1143</v>
      </c>
      <c r="FFG41" t="s">
        <v>1143</v>
      </c>
      <c r="FFH41" t="s">
        <v>1143</v>
      </c>
      <c r="FFI41" t="s">
        <v>1143</v>
      </c>
      <c r="FFJ41" t="s">
        <v>1143</v>
      </c>
      <c r="FFK41" t="s">
        <v>1143</v>
      </c>
      <c r="FFL41" t="s">
        <v>1143</v>
      </c>
      <c r="FFM41" t="s">
        <v>1143</v>
      </c>
      <c r="FFN41" t="s">
        <v>1143</v>
      </c>
      <c r="FFO41" t="s">
        <v>1143</v>
      </c>
      <c r="FFP41" t="s">
        <v>1143</v>
      </c>
      <c r="FFQ41" t="s">
        <v>1143</v>
      </c>
      <c r="FFR41" t="s">
        <v>1143</v>
      </c>
      <c r="FFS41" t="s">
        <v>1143</v>
      </c>
      <c r="FFT41" t="s">
        <v>1143</v>
      </c>
      <c r="FFU41" t="s">
        <v>1143</v>
      </c>
      <c r="FFV41" t="s">
        <v>1143</v>
      </c>
      <c r="FFW41" t="s">
        <v>1143</v>
      </c>
      <c r="FFX41" t="s">
        <v>1143</v>
      </c>
      <c r="FFY41" t="s">
        <v>1143</v>
      </c>
      <c r="FFZ41" t="s">
        <v>1143</v>
      </c>
      <c r="FGA41" t="s">
        <v>1143</v>
      </c>
      <c r="FGB41" t="s">
        <v>1143</v>
      </c>
      <c r="FGC41" t="s">
        <v>1143</v>
      </c>
      <c r="FGD41" t="s">
        <v>1143</v>
      </c>
      <c r="FGE41" t="s">
        <v>1143</v>
      </c>
      <c r="FGF41" t="s">
        <v>1143</v>
      </c>
      <c r="FGG41" t="s">
        <v>1143</v>
      </c>
      <c r="FGH41" t="s">
        <v>1143</v>
      </c>
      <c r="FGI41" t="s">
        <v>1143</v>
      </c>
      <c r="FGJ41" t="s">
        <v>1143</v>
      </c>
      <c r="FGK41" t="s">
        <v>1143</v>
      </c>
      <c r="FGL41" t="s">
        <v>1143</v>
      </c>
      <c r="FGM41" t="s">
        <v>1143</v>
      </c>
      <c r="FGN41" t="s">
        <v>1143</v>
      </c>
      <c r="FGO41" t="s">
        <v>1143</v>
      </c>
      <c r="FGP41" t="s">
        <v>1143</v>
      </c>
      <c r="FGQ41" t="s">
        <v>1143</v>
      </c>
      <c r="FGR41" t="s">
        <v>1143</v>
      </c>
      <c r="FGS41" t="s">
        <v>1143</v>
      </c>
      <c r="FGT41" t="s">
        <v>1143</v>
      </c>
      <c r="FGU41" t="s">
        <v>1143</v>
      </c>
      <c r="FGV41" t="s">
        <v>1143</v>
      </c>
      <c r="FGW41" t="s">
        <v>1143</v>
      </c>
      <c r="FGX41" t="s">
        <v>1143</v>
      </c>
      <c r="FGY41" t="s">
        <v>1143</v>
      </c>
      <c r="FGZ41" t="s">
        <v>1143</v>
      </c>
      <c r="FHA41" t="s">
        <v>1143</v>
      </c>
      <c r="FHB41" t="s">
        <v>1143</v>
      </c>
      <c r="FHC41" t="s">
        <v>1143</v>
      </c>
      <c r="FHD41" t="s">
        <v>1143</v>
      </c>
      <c r="FHE41" t="s">
        <v>1143</v>
      </c>
      <c r="FHF41" t="s">
        <v>1143</v>
      </c>
      <c r="FHG41" t="s">
        <v>1143</v>
      </c>
      <c r="FHH41" t="s">
        <v>1143</v>
      </c>
      <c r="FHI41" t="s">
        <v>1143</v>
      </c>
      <c r="FHJ41" t="s">
        <v>1143</v>
      </c>
      <c r="FHK41" t="s">
        <v>1143</v>
      </c>
      <c r="FHL41" t="s">
        <v>1143</v>
      </c>
      <c r="FHM41" t="s">
        <v>1143</v>
      </c>
      <c r="FHN41" t="s">
        <v>1143</v>
      </c>
      <c r="FHO41" t="s">
        <v>1143</v>
      </c>
      <c r="FHP41" t="s">
        <v>1143</v>
      </c>
      <c r="FHQ41" t="s">
        <v>1143</v>
      </c>
      <c r="FHR41" t="s">
        <v>1143</v>
      </c>
      <c r="FHS41" t="s">
        <v>1143</v>
      </c>
      <c r="FHT41" t="s">
        <v>1143</v>
      </c>
      <c r="FHU41" t="s">
        <v>1143</v>
      </c>
      <c r="FHV41" t="s">
        <v>1143</v>
      </c>
      <c r="FHW41" t="s">
        <v>1143</v>
      </c>
      <c r="FHX41" t="s">
        <v>1143</v>
      </c>
      <c r="FHY41" t="s">
        <v>1143</v>
      </c>
      <c r="FHZ41" t="s">
        <v>1143</v>
      </c>
      <c r="FIA41" t="s">
        <v>1143</v>
      </c>
      <c r="FIB41" t="s">
        <v>1143</v>
      </c>
      <c r="FIC41" t="s">
        <v>1143</v>
      </c>
      <c r="FID41" t="s">
        <v>1143</v>
      </c>
      <c r="FIE41" t="s">
        <v>1143</v>
      </c>
      <c r="FIF41" t="s">
        <v>1143</v>
      </c>
      <c r="FIG41" t="s">
        <v>1143</v>
      </c>
      <c r="FIH41" t="s">
        <v>1143</v>
      </c>
      <c r="FII41" t="s">
        <v>1143</v>
      </c>
      <c r="FIJ41" t="s">
        <v>1143</v>
      </c>
      <c r="FIK41" t="s">
        <v>1143</v>
      </c>
      <c r="FIL41" t="s">
        <v>1143</v>
      </c>
      <c r="FIM41" t="s">
        <v>1143</v>
      </c>
      <c r="FIN41" t="s">
        <v>1143</v>
      </c>
      <c r="FIO41" t="s">
        <v>1143</v>
      </c>
      <c r="FIP41" t="s">
        <v>1143</v>
      </c>
      <c r="FIQ41" t="s">
        <v>1143</v>
      </c>
      <c r="FIR41" t="s">
        <v>1143</v>
      </c>
      <c r="FIS41" t="s">
        <v>1143</v>
      </c>
      <c r="FIT41" t="s">
        <v>1143</v>
      </c>
      <c r="FIU41" t="s">
        <v>1143</v>
      </c>
      <c r="FIV41" t="s">
        <v>1143</v>
      </c>
      <c r="FIW41" t="s">
        <v>1143</v>
      </c>
      <c r="FIX41" t="s">
        <v>1143</v>
      </c>
      <c r="FIY41" t="s">
        <v>1143</v>
      </c>
      <c r="FIZ41" t="s">
        <v>1143</v>
      </c>
      <c r="FJA41" t="s">
        <v>1143</v>
      </c>
      <c r="FJB41" t="s">
        <v>1143</v>
      </c>
      <c r="FJC41" t="s">
        <v>1143</v>
      </c>
      <c r="FJD41" t="s">
        <v>1143</v>
      </c>
      <c r="FJE41" t="s">
        <v>1143</v>
      </c>
      <c r="FJF41" t="s">
        <v>1143</v>
      </c>
      <c r="FJG41" t="s">
        <v>1143</v>
      </c>
      <c r="FJH41" t="s">
        <v>1143</v>
      </c>
      <c r="FJI41" t="s">
        <v>1143</v>
      </c>
      <c r="FJJ41" t="s">
        <v>1143</v>
      </c>
      <c r="FJK41" t="s">
        <v>1143</v>
      </c>
      <c r="FJL41" t="s">
        <v>1143</v>
      </c>
      <c r="FJM41" t="s">
        <v>1143</v>
      </c>
      <c r="FJN41" t="s">
        <v>1143</v>
      </c>
      <c r="FJO41" t="s">
        <v>1143</v>
      </c>
      <c r="FJP41" t="s">
        <v>1143</v>
      </c>
      <c r="FJQ41" t="s">
        <v>1143</v>
      </c>
      <c r="FJR41" t="s">
        <v>1143</v>
      </c>
      <c r="FJS41" t="s">
        <v>1143</v>
      </c>
      <c r="FJT41" t="s">
        <v>1143</v>
      </c>
      <c r="FJU41" t="s">
        <v>1143</v>
      </c>
      <c r="FJV41" t="s">
        <v>1143</v>
      </c>
      <c r="FJW41" t="s">
        <v>1143</v>
      </c>
      <c r="FJX41" t="s">
        <v>1143</v>
      </c>
      <c r="FJY41" t="s">
        <v>1143</v>
      </c>
      <c r="FJZ41" t="s">
        <v>1143</v>
      </c>
      <c r="FKA41" t="s">
        <v>1143</v>
      </c>
      <c r="FKB41" t="s">
        <v>1143</v>
      </c>
      <c r="FKC41" t="s">
        <v>1143</v>
      </c>
      <c r="FKD41" t="s">
        <v>1143</v>
      </c>
      <c r="FKE41" t="s">
        <v>1143</v>
      </c>
      <c r="FKF41" t="s">
        <v>1143</v>
      </c>
      <c r="FKG41" t="s">
        <v>1143</v>
      </c>
      <c r="FKH41" t="s">
        <v>1143</v>
      </c>
      <c r="FKI41" t="s">
        <v>1143</v>
      </c>
      <c r="FKJ41" t="s">
        <v>1143</v>
      </c>
      <c r="FKK41" t="s">
        <v>1143</v>
      </c>
      <c r="FKL41" t="s">
        <v>1143</v>
      </c>
      <c r="FKM41" t="s">
        <v>1143</v>
      </c>
      <c r="FKN41" t="s">
        <v>1143</v>
      </c>
      <c r="FKO41" t="s">
        <v>1143</v>
      </c>
      <c r="FKP41" t="s">
        <v>1143</v>
      </c>
      <c r="FKQ41" t="s">
        <v>1143</v>
      </c>
      <c r="FKR41" t="s">
        <v>1143</v>
      </c>
      <c r="FKS41" t="s">
        <v>1143</v>
      </c>
      <c r="FKT41" t="s">
        <v>1143</v>
      </c>
      <c r="FKU41" t="s">
        <v>1143</v>
      </c>
      <c r="FKV41" t="s">
        <v>1143</v>
      </c>
      <c r="FKW41" t="s">
        <v>1143</v>
      </c>
      <c r="FKX41" t="s">
        <v>1143</v>
      </c>
      <c r="FKY41" t="s">
        <v>1143</v>
      </c>
      <c r="FKZ41" t="s">
        <v>1143</v>
      </c>
      <c r="FLA41" t="s">
        <v>1143</v>
      </c>
      <c r="FLB41" t="s">
        <v>1143</v>
      </c>
      <c r="FLC41" t="s">
        <v>1143</v>
      </c>
      <c r="FLD41" t="s">
        <v>1143</v>
      </c>
      <c r="FLE41" t="s">
        <v>1143</v>
      </c>
      <c r="FLF41" t="s">
        <v>1143</v>
      </c>
      <c r="FLG41" t="s">
        <v>1143</v>
      </c>
      <c r="FLH41" t="s">
        <v>1143</v>
      </c>
      <c r="FLI41" t="s">
        <v>1143</v>
      </c>
      <c r="FLJ41" t="s">
        <v>1143</v>
      </c>
      <c r="FLK41" t="s">
        <v>1143</v>
      </c>
      <c r="FLL41" t="s">
        <v>1143</v>
      </c>
      <c r="FLM41" t="s">
        <v>1143</v>
      </c>
      <c r="FLN41" t="s">
        <v>1143</v>
      </c>
      <c r="FLO41" t="s">
        <v>1143</v>
      </c>
      <c r="FLP41" t="s">
        <v>1143</v>
      </c>
      <c r="FLQ41" t="s">
        <v>1143</v>
      </c>
      <c r="FLR41" t="s">
        <v>1143</v>
      </c>
      <c r="FLS41" t="s">
        <v>1143</v>
      </c>
      <c r="FLT41" t="s">
        <v>1143</v>
      </c>
      <c r="FLU41" t="s">
        <v>1143</v>
      </c>
      <c r="FLV41" t="s">
        <v>1143</v>
      </c>
      <c r="FLW41" t="s">
        <v>1143</v>
      </c>
      <c r="FLX41" t="s">
        <v>1143</v>
      </c>
      <c r="FLY41" t="s">
        <v>1143</v>
      </c>
      <c r="FLZ41" t="s">
        <v>1143</v>
      </c>
      <c r="FMA41" t="s">
        <v>1143</v>
      </c>
      <c r="FMB41" t="s">
        <v>1143</v>
      </c>
      <c r="FMC41" t="s">
        <v>1143</v>
      </c>
      <c r="FMD41" t="s">
        <v>1143</v>
      </c>
      <c r="FME41" t="s">
        <v>1143</v>
      </c>
      <c r="FMF41" t="s">
        <v>1143</v>
      </c>
      <c r="FMG41" t="s">
        <v>1143</v>
      </c>
      <c r="FMH41" t="s">
        <v>1143</v>
      </c>
      <c r="FMI41" t="s">
        <v>1143</v>
      </c>
      <c r="FMJ41" t="s">
        <v>1143</v>
      </c>
      <c r="FMK41" t="s">
        <v>1143</v>
      </c>
      <c r="FML41" t="s">
        <v>1143</v>
      </c>
      <c r="FMM41" t="s">
        <v>1143</v>
      </c>
      <c r="FMN41" t="s">
        <v>1143</v>
      </c>
      <c r="FMO41" t="s">
        <v>1143</v>
      </c>
      <c r="FMP41" t="s">
        <v>1143</v>
      </c>
      <c r="FMQ41" t="s">
        <v>1143</v>
      </c>
      <c r="FMR41" t="s">
        <v>1143</v>
      </c>
      <c r="FMS41" t="s">
        <v>1143</v>
      </c>
      <c r="FMT41" t="s">
        <v>1143</v>
      </c>
      <c r="FMU41" t="s">
        <v>1143</v>
      </c>
      <c r="FMV41" t="s">
        <v>1143</v>
      </c>
      <c r="FMW41" t="s">
        <v>1143</v>
      </c>
      <c r="FMX41" t="s">
        <v>1143</v>
      </c>
      <c r="FMY41" t="s">
        <v>1143</v>
      </c>
      <c r="FMZ41" t="s">
        <v>1143</v>
      </c>
      <c r="FNA41" t="s">
        <v>1143</v>
      </c>
      <c r="FNB41" t="s">
        <v>1143</v>
      </c>
      <c r="FNC41" t="s">
        <v>1143</v>
      </c>
      <c r="FND41" t="s">
        <v>1143</v>
      </c>
      <c r="FNE41" t="s">
        <v>1143</v>
      </c>
      <c r="FNF41" t="s">
        <v>1143</v>
      </c>
      <c r="FNG41" t="s">
        <v>1143</v>
      </c>
      <c r="FNH41" t="s">
        <v>1143</v>
      </c>
      <c r="FNI41" t="s">
        <v>1143</v>
      </c>
      <c r="FNJ41" t="s">
        <v>1143</v>
      </c>
      <c r="FNK41" t="s">
        <v>1143</v>
      </c>
      <c r="FNL41" t="s">
        <v>1143</v>
      </c>
      <c r="FNM41" t="s">
        <v>1143</v>
      </c>
      <c r="FNN41" t="s">
        <v>1143</v>
      </c>
      <c r="FNO41" t="s">
        <v>1143</v>
      </c>
      <c r="FNP41" t="s">
        <v>1143</v>
      </c>
      <c r="FNQ41" t="s">
        <v>1143</v>
      </c>
      <c r="FNR41" t="s">
        <v>1143</v>
      </c>
      <c r="FNS41" t="s">
        <v>1143</v>
      </c>
      <c r="FNT41" t="s">
        <v>1143</v>
      </c>
      <c r="FNU41" t="s">
        <v>1143</v>
      </c>
      <c r="FNV41" t="s">
        <v>1143</v>
      </c>
      <c r="FNW41" t="s">
        <v>1143</v>
      </c>
      <c r="FNX41" t="s">
        <v>1143</v>
      </c>
      <c r="FNY41" t="s">
        <v>1143</v>
      </c>
      <c r="FNZ41" t="s">
        <v>1143</v>
      </c>
      <c r="FOA41" t="s">
        <v>1143</v>
      </c>
      <c r="FOB41" t="s">
        <v>1143</v>
      </c>
      <c r="FOC41" t="s">
        <v>1143</v>
      </c>
      <c r="FOD41" t="s">
        <v>1143</v>
      </c>
      <c r="FOE41" t="s">
        <v>1143</v>
      </c>
      <c r="FOF41" t="s">
        <v>1143</v>
      </c>
      <c r="FOG41" t="s">
        <v>1143</v>
      </c>
      <c r="FOH41" t="s">
        <v>1143</v>
      </c>
      <c r="FOI41" t="s">
        <v>1143</v>
      </c>
      <c r="FOJ41" t="s">
        <v>1143</v>
      </c>
      <c r="FOK41" t="s">
        <v>1143</v>
      </c>
      <c r="FOL41" t="s">
        <v>1143</v>
      </c>
      <c r="FOM41" t="s">
        <v>1143</v>
      </c>
      <c r="FON41" t="s">
        <v>1143</v>
      </c>
      <c r="FOO41" t="s">
        <v>1143</v>
      </c>
      <c r="FOP41" t="s">
        <v>1143</v>
      </c>
      <c r="FOQ41" t="s">
        <v>1143</v>
      </c>
      <c r="FOR41" t="s">
        <v>1143</v>
      </c>
      <c r="FOS41" t="s">
        <v>1143</v>
      </c>
      <c r="FOT41" t="s">
        <v>1143</v>
      </c>
      <c r="FOU41" t="s">
        <v>1143</v>
      </c>
      <c r="FOV41" t="s">
        <v>1143</v>
      </c>
      <c r="FOW41" t="s">
        <v>1143</v>
      </c>
      <c r="FOX41" t="s">
        <v>1143</v>
      </c>
      <c r="FOY41" t="s">
        <v>1143</v>
      </c>
      <c r="FOZ41" t="s">
        <v>1143</v>
      </c>
      <c r="FPA41" t="s">
        <v>1143</v>
      </c>
      <c r="FPB41" t="s">
        <v>1143</v>
      </c>
      <c r="FPC41" t="s">
        <v>1143</v>
      </c>
      <c r="FPD41" t="s">
        <v>1143</v>
      </c>
      <c r="FPE41" t="s">
        <v>1143</v>
      </c>
      <c r="FPF41" t="s">
        <v>1143</v>
      </c>
      <c r="FPG41" t="s">
        <v>1143</v>
      </c>
      <c r="FPH41" t="s">
        <v>1143</v>
      </c>
      <c r="FPI41" t="s">
        <v>1143</v>
      </c>
      <c r="FPJ41" t="s">
        <v>1143</v>
      </c>
      <c r="FPK41" t="s">
        <v>1143</v>
      </c>
      <c r="FPL41" t="s">
        <v>1143</v>
      </c>
      <c r="FPM41" t="s">
        <v>1143</v>
      </c>
      <c r="FPN41" t="s">
        <v>1143</v>
      </c>
      <c r="FPO41" t="s">
        <v>1143</v>
      </c>
      <c r="FPP41" t="s">
        <v>1143</v>
      </c>
      <c r="FPQ41" t="s">
        <v>1143</v>
      </c>
      <c r="FPR41" t="s">
        <v>1143</v>
      </c>
      <c r="FPS41" t="s">
        <v>1143</v>
      </c>
      <c r="FPT41" t="s">
        <v>1143</v>
      </c>
      <c r="FPU41" t="s">
        <v>1143</v>
      </c>
      <c r="FPV41" t="s">
        <v>1143</v>
      </c>
      <c r="FPW41" t="s">
        <v>1143</v>
      </c>
      <c r="FPX41" t="s">
        <v>1143</v>
      </c>
      <c r="FPY41" t="s">
        <v>1143</v>
      </c>
      <c r="FPZ41" t="s">
        <v>1143</v>
      </c>
      <c r="FQA41" t="s">
        <v>1143</v>
      </c>
      <c r="FQB41" t="s">
        <v>1143</v>
      </c>
      <c r="FQC41" t="s">
        <v>1143</v>
      </c>
      <c r="FQD41" t="s">
        <v>1143</v>
      </c>
      <c r="FQE41" t="s">
        <v>1143</v>
      </c>
      <c r="FQF41" t="s">
        <v>1143</v>
      </c>
      <c r="FQG41" t="s">
        <v>1143</v>
      </c>
      <c r="FQH41" t="s">
        <v>1143</v>
      </c>
      <c r="FQI41" t="s">
        <v>1143</v>
      </c>
      <c r="FQJ41" t="s">
        <v>1143</v>
      </c>
      <c r="FQK41" t="s">
        <v>1143</v>
      </c>
      <c r="FQL41" t="s">
        <v>1143</v>
      </c>
      <c r="FQM41" t="s">
        <v>1143</v>
      </c>
      <c r="FQN41" t="s">
        <v>1143</v>
      </c>
      <c r="FQO41" t="s">
        <v>1143</v>
      </c>
      <c r="FQP41" t="s">
        <v>1143</v>
      </c>
      <c r="FQQ41" t="s">
        <v>1143</v>
      </c>
      <c r="FQR41" t="s">
        <v>1143</v>
      </c>
      <c r="FQS41" t="s">
        <v>1143</v>
      </c>
      <c r="FQT41" t="s">
        <v>1143</v>
      </c>
      <c r="FQU41" t="s">
        <v>1143</v>
      </c>
      <c r="FQV41" t="s">
        <v>1143</v>
      </c>
      <c r="FQW41" t="s">
        <v>1143</v>
      </c>
      <c r="FQX41" t="s">
        <v>1143</v>
      </c>
      <c r="FQY41" t="s">
        <v>1143</v>
      </c>
      <c r="FQZ41" t="s">
        <v>1143</v>
      </c>
      <c r="FRA41" t="s">
        <v>1143</v>
      </c>
      <c r="FRB41" t="s">
        <v>1143</v>
      </c>
      <c r="FRC41" t="s">
        <v>1143</v>
      </c>
      <c r="FRD41" t="s">
        <v>1143</v>
      </c>
      <c r="FRE41" t="s">
        <v>1143</v>
      </c>
      <c r="FRF41" t="s">
        <v>1143</v>
      </c>
      <c r="FRG41" t="s">
        <v>1143</v>
      </c>
      <c r="FRH41" t="s">
        <v>1143</v>
      </c>
      <c r="FRI41" t="s">
        <v>1143</v>
      </c>
      <c r="FRJ41" t="s">
        <v>1143</v>
      </c>
      <c r="FRK41" t="s">
        <v>1143</v>
      </c>
      <c r="FRL41" t="s">
        <v>1143</v>
      </c>
      <c r="FRM41" t="s">
        <v>1143</v>
      </c>
      <c r="FRN41" t="s">
        <v>1143</v>
      </c>
      <c r="FRO41" t="s">
        <v>1143</v>
      </c>
      <c r="FRP41" t="s">
        <v>1143</v>
      </c>
      <c r="FRQ41" t="s">
        <v>1143</v>
      </c>
      <c r="FRR41" t="s">
        <v>1143</v>
      </c>
      <c r="FRS41" t="s">
        <v>1143</v>
      </c>
      <c r="FRT41" t="s">
        <v>1143</v>
      </c>
      <c r="FRU41" t="s">
        <v>1143</v>
      </c>
      <c r="FRV41" t="s">
        <v>1143</v>
      </c>
      <c r="FRW41" t="s">
        <v>1143</v>
      </c>
      <c r="FRX41" t="s">
        <v>1143</v>
      </c>
      <c r="FRY41" t="s">
        <v>1143</v>
      </c>
      <c r="FRZ41" t="s">
        <v>1143</v>
      </c>
      <c r="FSA41" t="s">
        <v>1143</v>
      </c>
      <c r="FSB41" t="s">
        <v>1143</v>
      </c>
      <c r="FSC41" t="s">
        <v>1143</v>
      </c>
      <c r="FSD41" t="s">
        <v>1143</v>
      </c>
      <c r="FSE41" t="s">
        <v>1143</v>
      </c>
      <c r="FSF41" t="s">
        <v>1143</v>
      </c>
      <c r="FSG41" t="s">
        <v>1143</v>
      </c>
      <c r="FSH41" t="s">
        <v>1143</v>
      </c>
      <c r="FSI41" t="s">
        <v>1143</v>
      </c>
      <c r="FSJ41" t="s">
        <v>1143</v>
      </c>
      <c r="FSK41" t="s">
        <v>1143</v>
      </c>
      <c r="FSL41" t="s">
        <v>1143</v>
      </c>
      <c r="FSM41" t="s">
        <v>1143</v>
      </c>
      <c r="FSN41" t="s">
        <v>1143</v>
      </c>
      <c r="FSO41" t="s">
        <v>1143</v>
      </c>
      <c r="FSP41" t="s">
        <v>1143</v>
      </c>
      <c r="FSQ41" t="s">
        <v>1143</v>
      </c>
      <c r="FSR41" t="s">
        <v>1143</v>
      </c>
      <c r="FSS41" t="s">
        <v>1143</v>
      </c>
      <c r="FST41" t="s">
        <v>1143</v>
      </c>
      <c r="FSU41" t="s">
        <v>1143</v>
      </c>
      <c r="FSV41" t="s">
        <v>1143</v>
      </c>
      <c r="FSW41" t="s">
        <v>1143</v>
      </c>
      <c r="FSX41" t="s">
        <v>1143</v>
      </c>
      <c r="FSY41" t="s">
        <v>1143</v>
      </c>
      <c r="FSZ41" t="s">
        <v>1143</v>
      </c>
      <c r="FTA41" t="s">
        <v>1143</v>
      </c>
      <c r="FTB41" t="s">
        <v>1143</v>
      </c>
      <c r="FTC41" t="s">
        <v>1143</v>
      </c>
      <c r="FTD41" t="s">
        <v>1143</v>
      </c>
      <c r="FTE41" t="s">
        <v>1143</v>
      </c>
      <c r="FTF41" t="s">
        <v>1143</v>
      </c>
      <c r="FTG41" t="s">
        <v>1143</v>
      </c>
      <c r="FTH41" t="s">
        <v>1143</v>
      </c>
      <c r="FTI41" t="s">
        <v>1143</v>
      </c>
      <c r="FTJ41" t="s">
        <v>1143</v>
      </c>
      <c r="FTK41" t="s">
        <v>1143</v>
      </c>
      <c r="FTL41" t="s">
        <v>1143</v>
      </c>
      <c r="FTM41" t="s">
        <v>1143</v>
      </c>
      <c r="FTN41" t="s">
        <v>1143</v>
      </c>
      <c r="FTO41" t="s">
        <v>1143</v>
      </c>
      <c r="FTP41" t="s">
        <v>1143</v>
      </c>
      <c r="FTQ41" t="s">
        <v>1143</v>
      </c>
      <c r="FTR41" t="s">
        <v>1143</v>
      </c>
      <c r="FTS41" t="s">
        <v>1143</v>
      </c>
      <c r="FTT41" t="s">
        <v>1143</v>
      </c>
      <c r="FTU41" t="s">
        <v>1143</v>
      </c>
      <c r="FTV41" t="s">
        <v>1143</v>
      </c>
      <c r="FTW41" t="s">
        <v>1143</v>
      </c>
      <c r="FTX41" t="s">
        <v>1143</v>
      </c>
      <c r="FTY41" t="s">
        <v>1143</v>
      </c>
      <c r="FTZ41" t="s">
        <v>1143</v>
      </c>
      <c r="FUA41" t="s">
        <v>1143</v>
      </c>
      <c r="FUB41" t="s">
        <v>1143</v>
      </c>
      <c r="FUC41" t="s">
        <v>1143</v>
      </c>
      <c r="FUD41" t="s">
        <v>1143</v>
      </c>
      <c r="FUE41" t="s">
        <v>1143</v>
      </c>
      <c r="FUF41" t="s">
        <v>1143</v>
      </c>
      <c r="FUG41" t="s">
        <v>1143</v>
      </c>
      <c r="FUH41" t="s">
        <v>1143</v>
      </c>
      <c r="FUI41" t="s">
        <v>1143</v>
      </c>
      <c r="FUJ41" t="s">
        <v>1143</v>
      </c>
      <c r="FUK41" t="s">
        <v>1143</v>
      </c>
      <c r="FUL41" t="s">
        <v>1143</v>
      </c>
      <c r="FUM41" t="s">
        <v>1143</v>
      </c>
      <c r="FUN41" t="s">
        <v>1143</v>
      </c>
      <c r="FUO41" t="s">
        <v>1143</v>
      </c>
      <c r="FUP41" t="s">
        <v>1143</v>
      </c>
      <c r="FUQ41" t="s">
        <v>1143</v>
      </c>
      <c r="FUR41" t="s">
        <v>1143</v>
      </c>
      <c r="FUS41" t="s">
        <v>1143</v>
      </c>
      <c r="FUT41" t="s">
        <v>1143</v>
      </c>
      <c r="FUU41" t="s">
        <v>1143</v>
      </c>
      <c r="FUV41" t="s">
        <v>1143</v>
      </c>
      <c r="FUW41" t="s">
        <v>1143</v>
      </c>
      <c r="FUX41" t="s">
        <v>1143</v>
      </c>
      <c r="FUY41" t="s">
        <v>1143</v>
      </c>
      <c r="FUZ41" t="s">
        <v>1143</v>
      </c>
      <c r="FVA41" t="s">
        <v>1143</v>
      </c>
      <c r="FVB41" t="s">
        <v>1143</v>
      </c>
      <c r="FVC41" t="s">
        <v>1143</v>
      </c>
      <c r="FVD41" t="s">
        <v>1143</v>
      </c>
      <c r="FVE41" t="s">
        <v>1143</v>
      </c>
      <c r="FVF41" t="s">
        <v>1143</v>
      </c>
      <c r="FVG41" t="s">
        <v>1143</v>
      </c>
      <c r="FVH41" t="s">
        <v>1143</v>
      </c>
      <c r="FVI41" t="s">
        <v>1143</v>
      </c>
      <c r="FVJ41" t="s">
        <v>1143</v>
      </c>
      <c r="FVK41" t="s">
        <v>1143</v>
      </c>
      <c r="FVL41" t="s">
        <v>1143</v>
      </c>
      <c r="FVM41" t="s">
        <v>1143</v>
      </c>
      <c r="FVN41" t="s">
        <v>1143</v>
      </c>
      <c r="FVO41" t="s">
        <v>1143</v>
      </c>
      <c r="FVP41" t="s">
        <v>1143</v>
      </c>
      <c r="FVQ41" t="s">
        <v>1143</v>
      </c>
      <c r="FVR41" t="s">
        <v>1143</v>
      </c>
      <c r="FVS41" t="s">
        <v>1143</v>
      </c>
      <c r="FVT41" t="s">
        <v>1143</v>
      </c>
      <c r="FVU41" t="s">
        <v>1143</v>
      </c>
      <c r="FVV41" t="s">
        <v>1143</v>
      </c>
      <c r="FVW41" t="s">
        <v>1143</v>
      </c>
      <c r="FVX41" t="s">
        <v>1143</v>
      </c>
      <c r="FVY41" t="s">
        <v>1143</v>
      </c>
      <c r="FVZ41" t="s">
        <v>1143</v>
      </c>
      <c r="FWA41" t="s">
        <v>1143</v>
      </c>
      <c r="FWB41" t="s">
        <v>1143</v>
      </c>
      <c r="FWC41" t="s">
        <v>1143</v>
      </c>
      <c r="FWD41" t="s">
        <v>1143</v>
      </c>
      <c r="FWE41" t="s">
        <v>1143</v>
      </c>
      <c r="FWF41" t="s">
        <v>1143</v>
      </c>
      <c r="FWG41" t="s">
        <v>1143</v>
      </c>
      <c r="FWH41" t="s">
        <v>1143</v>
      </c>
      <c r="FWI41" t="s">
        <v>1143</v>
      </c>
      <c r="FWJ41" t="s">
        <v>1143</v>
      </c>
      <c r="FWK41" t="s">
        <v>1143</v>
      </c>
      <c r="FWL41" t="s">
        <v>1143</v>
      </c>
      <c r="FWM41" t="s">
        <v>1143</v>
      </c>
      <c r="FWN41" t="s">
        <v>1143</v>
      </c>
      <c r="FWO41" t="s">
        <v>1143</v>
      </c>
      <c r="FWP41" t="s">
        <v>1143</v>
      </c>
      <c r="FWQ41" t="s">
        <v>1143</v>
      </c>
      <c r="FWR41" t="s">
        <v>1143</v>
      </c>
      <c r="FWS41" t="s">
        <v>1143</v>
      </c>
      <c r="FWT41" t="s">
        <v>1143</v>
      </c>
      <c r="FWU41" t="s">
        <v>1143</v>
      </c>
      <c r="FWV41" t="s">
        <v>1143</v>
      </c>
      <c r="FWW41" t="s">
        <v>1143</v>
      </c>
      <c r="FWX41" t="s">
        <v>1143</v>
      </c>
      <c r="FWY41" t="s">
        <v>1143</v>
      </c>
      <c r="FWZ41" t="s">
        <v>1143</v>
      </c>
      <c r="FXA41" t="s">
        <v>1143</v>
      </c>
      <c r="FXB41" t="s">
        <v>1143</v>
      </c>
      <c r="FXC41" t="s">
        <v>1143</v>
      </c>
      <c r="FXD41" t="s">
        <v>1143</v>
      </c>
      <c r="FXE41" t="s">
        <v>1143</v>
      </c>
      <c r="FXF41" t="s">
        <v>1143</v>
      </c>
      <c r="FXG41" t="s">
        <v>1143</v>
      </c>
      <c r="FXH41" t="s">
        <v>1143</v>
      </c>
      <c r="FXI41" t="s">
        <v>1143</v>
      </c>
      <c r="FXJ41" t="s">
        <v>1143</v>
      </c>
      <c r="FXK41" t="s">
        <v>1143</v>
      </c>
      <c r="FXL41" t="s">
        <v>1143</v>
      </c>
      <c r="FXM41" t="s">
        <v>1143</v>
      </c>
      <c r="FXN41" t="s">
        <v>1143</v>
      </c>
      <c r="FXO41" t="s">
        <v>1143</v>
      </c>
      <c r="FXP41" t="s">
        <v>1143</v>
      </c>
      <c r="FXQ41" t="s">
        <v>1143</v>
      </c>
      <c r="FXR41" t="s">
        <v>1143</v>
      </c>
      <c r="FXS41" t="s">
        <v>1143</v>
      </c>
      <c r="FXT41" t="s">
        <v>1143</v>
      </c>
      <c r="FXU41" t="s">
        <v>1143</v>
      </c>
      <c r="FXV41" t="s">
        <v>1143</v>
      </c>
      <c r="FXW41" t="s">
        <v>1143</v>
      </c>
      <c r="FXX41" t="s">
        <v>1143</v>
      </c>
      <c r="FXY41" t="s">
        <v>1143</v>
      </c>
      <c r="FXZ41" t="s">
        <v>1143</v>
      </c>
      <c r="FYA41" t="s">
        <v>1143</v>
      </c>
      <c r="FYB41" t="s">
        <v>1143</v>
      </c>
      <c r="FYC41" t="s">
        <v>1143</v>
      </c>
      <c r="FYD41" t="s">
        <v>1143</v>
      </c>
      <c r="FYE41" t="s">
        <v>1143</v>
      </c>
      <c r="FYF41" t="s">
        <v>1143</v>
      </c>
      <c r="FYG41" t="s">
        <v>1143</v>
      </c>
      <c r="FYH41" t="s">
        <v>1143</v>
      </c>
      <c r="FYI41" t="s">
        <v>1143</v>
      </c>
      <c r="FYJ41" t="s">
        <v>1143</v>
      </c>
      <c r="FYK41" t="s">
        <v>1143</v>
      </c>
      <c r="FYL41" t="s">
        <v>1143</v>
      </c>
      <c r="FYM41" t="s">
        <v>1143</v>
      </c>
      <c r="FYN41" t="s">
        <v>1143</v>
      </c>
      <c r="FYO41" t="s">
        <v>1143</v>
      </c>
      <c r="FYP41" t="s">
        <v>1143</v>
      </c>
      <c r="FYQ41" t="s">
        <v>1143</v>
      </c>
      <c r="FYR41" t="s">
        <v>1143</v>
      </c>
      <c r="FYS41" t="s">
        <v>1143</v>
      </c>
      <c r="FYT41" t="s">
        <v>1143</v>
      </c>
      <c r="FYU41" t="s">
        <v>1143</v>
      </c>
      <c r="FYV41" t="s">
        <v>1143</v>
      </c>
      <c r="FYW41" t="s">
        <v>1143</v>
      </c>
      <c r="FYX41" t="s">
        <v>1143</v>
      </c>
      <c r="FYY41" t="s">
        <v>1143</v>
      </c>
      <c r="FYZ41" t="s">
        <v>1143</v>
      </c>
      <c r="FZA41" t="s">
        <v>1143</v>
      </c>
      <c r="FZB41" t="s">
        <v>1143</v>
      </c>
      <c r="FZC41" t="s">
        <v>1143</v>
      </c>
      <c r="FZD41" t="s">
        <v>1143</v>
      </c>
      <c r="FZE41" t="s">
        <v>1143</v>
      </c>
      <c r="FZF41" t="s">
        <v>1143</v>
      </c>
      <c r="FZG41" t="s">
        <v>1143</v>
      </c>
      <c r="FZH41" t="s">
        <v>1143</v>
      </c>
      <c r="FZI41" t="s">
        <v>1143</v>
      </c>
      <c r="FZJ41" t="s">
        <v>1143</v>
      </c>
      <c r="FZK41" t="s">
        <v>1143</v>
      </c>
      <c r="FZL41" t="s">
        <v>1143</v>
      </c>
      <c r="FZM41" t="s">
        <v>1143</v>
      </c>
      <c r="FZN41" t="s">
        <v>1143</v>
      </c>
      <c r="FZO41" t="s">
        <v>1143</v>
      </c>
      <c r="FZP41" t="s">
        <v>1143</v>
      </c>
      <c r="FZQ41" t="s">
        <v>1143</v>
      </c>
      <c r="FZR41" t="s">
        <v>1143</v>
      </c>
      <c r="FZS41" t="s">
        <v>1143</v>
      </c>
      <c r="FZT41" t="s">
        <v>1143</v>
      </c>
      <c r="FZU41" t="s">
        <v>1143</v>
      </c>
      <c r="FZV41" t="s">
        <v>1143</v>
      </c>
      <c r="FZW41" t="s">
        <v>1143</v>
      </c>
      <c r="FZX41" t="s">
        <v>1143</v>
      </c>
      <c r="FZY41" t="s">
        <v>1143</v>
      </c>
      <c r="FZZ41" t="s">
        <v>1143</v>
      </c>
      <c r="GAA41" t="s">
        <v>1143</v>
      </c>
      <c r="GAB41" t="s">
        <v>1143</v>
      </c>
      <c r="GAC41" t="s">
        <v>1143</v>
      </c>
      <c r="GAD41" t="s">
        <v>1143</v>
      </c>
      <c r="GAE41" t="s">
        <v>1143</v>
      </c>
      <c r="GAF41" t="s">
        <v>1143</v>
      </c>
      <c r="GAG41" t="s">
        <v>1143</v>
      </c>
      <c r="GAH41" t="s">
        <v>1143</v>
      </c>
      <c r="GAI41" t="s">
        <v>1143</v>
      </c>
      <c r="GAJ41" t="s">
        <v>1143</v>
      </c>
      <c r="GAK41" t="s">
        <v>1143</v>
      </c>
      <c r="GAL41" t="s">
        <v>1143</v>
      </c>
      <c r="GAM41" t="s">
        <v>1143</v>
      </c>
      <c r="GAN41" t="s">
        <v>1143</v>
      </c>
      <c r="GAO41" t="s">
        <v>1143</v>
      </c>
      <c r="GAP41" t="s">
        <v>1143</v>
      </c>
      <c r="GAQ41" t="s">
        <v>1143</v>
      </c>
      <c r="GAR41" t="s">
        <v>1143</v>
      </c>
      <c r="GAS41" t="s">
        <v>1143</v>
      </c>
      <c r="GAT41" t="s">
        <v>1143</v>
      </c>
      <c r="GAU41" t="s">
        <v>1143</v>
      </c>
      <c r="GAV41" t="s">
        <v>1143</v>
      </c>
      <c r="GAW41" t="s">
        <v>1143</v>
      </c>
      <c r="GAX41" t="s">
        <v>1143</v>
      </c>
      <c r="GAY41" t="s">
        <v>1143</v>
      </c>
      <c r="GAZ41" t="s">
        <v>1143</v>
      </c>
      <c r="GBA41" t="s">
        <v>1143</v>
      </c>
      <c r="GBB41" t="s">
        <v>1143</v>
      </c>
      <c r="GBC41" t="s">
        <v>1143</v>
      </c>
      <c r="GBD41" t="s">
        <v>1143</v>
      </c>
      <c r="GBE41" t="s">
        <v>1143</v>
      </c>
      <c r="GBF41" t="s">
        <v>1143</v>
      </c>
      <c r="GBG41" t="s">
        <v>1143</v>
      </c>
      <c r="GBH41" t="s">
        <v>1143</v>
      </c>
      <c r="GBI41" t="s">
        <v>1143</v>
      </c>
      <c r="GBJ41" t="s">
        <v>1143</v>
      </c>
      <c r="GBK41" t="s">
        <v>1143</v>
      </c>
      <c r="GBL41" t="s">
        <v>1143</v>
      </c>
      <c r="GBM41" t="s">
        <v>1143</v>
      </c>
      <c r="GBN41" t="s">
        <v>1143</v>
      </c>
      <c r="GBO41" t="s">
        <v>1143</v>
      </c>
      <c r="GBP41" t="s">
        <v>1143</v>
      </c>
      <c r="GBQ41" t="s">
        <v>1143</v>
      </c>
      <c r="GBR41" t="s">
        <v>1143</v>
      </c>
      <c r="GBS41" t="s">
        <v>1143</v>
      </c>
      <c r="GBT41" t="s">
        <v>1143</v>
      </c>
      <c r="GBU41" t="s">
        <v>1143</v>
      </c>
      <c r="GBV41" t="s">
        <v>1143</v>
      </c>
      <c r="GBW41" t="s">
        <v>1143</v>
      </c>
      <c r="GBX41" t="s">
        <v>1143</v>
      </c>
      <c r="GBY41" t="s">
        <v>1143</v>
      </c>
      <c r="GBZ41" t="s">
        <v>1143</v>
      </c>
      <c r="GCA41" t="s">
        <v>1143</v>
      </c>
      <c r="GCB41" t="s">
        <v>1143</v>
      </c>
      <c r="GCC41" t="s">
        <v>1143</v>
      </c>
      <c r="GCD41" t="s">
        <v>1143</v>
      </c>
      <c r="GCE41" t="s">
        <v>1143</v>
      </c>
      <c r="GCF41" t="s">
        <v>1143</v>
      </c>
      <c r="GCG41" t="s">
        <v>1143</v>
      </c>
      <c r="GCH41" t="s">
        <v>1143</v>
      </c>
      <c r="GCI41" t="s">
        <v>1143</v>
      </c>
      <c r="GCJ41" t="s">
        <v>1143</v>
      </c>
      <c r="GCK41" t="s">
        <v>1143</v>
      </c>
      <c r="GCL41" t="s">
        <v>1143</v>
      </c>
      <c r="GCM41" t="s">
        <v>1143</v>
      </c>
      <c r="GCN41" t="s">
        <v>1143</v>
      </c>
      <c r="GCO41" t="s">
        <v>1143</v>
      </c>
      <c r="GCP41" t="s">
        <v>1143</v>
      </c>
      <c r="GCQ41" t="s">
        <v>1143</v>
      </c>
      <c r="GCR41" t="s">
        <v>1143</v>
      </c>
      <c r="GCS41" t="s">
        <v>1143</v>
      </c>
      <c r="GCT41" t="s">
        <v>1143</v>
      </c>
      <c r="GCU41" t="s">
        <v>1143</v>
      </c>
      <c r="GCV41" t="s">
        <v>1143</v>
      </c>
      <c r="GCW41" t="s">
        <v>1143</v>
      </c>
      <c r="GCX41" t="s">
        <v>1143</v>
      </c>
      <c r="GCY41" t="s">
        <v>1143</v>
      </c>
      <c r="GCZ41" t="s">
        <v>1143</v>
      </c>
      <c r="GDA41" t="s">
        <v>1143</v>
      </c>
      <c r="GDB41" t="s">
        <v>1143</v>
      </c>
      <c r="GDC41" t="s">
        <v>1143</v>
      </c>
      <c r="GDD41" t="s">
        <v>1143</v>
      </c>
      <c r="GDE41" t="s">
        <v>1143</v>
      </c>
      <c r="GDF41" t="s">
        <v>1143</v>
      </c>
      <c r="GDG41" t="s">
        <v>1143</v>
      </c>
      <c r="GDH41" t="s">
        <v>1143</v>
      </c>
      <c r="GDI41" t="s">
        <v>1143</v>
      </c>
      <c r="GDJ41" t="s">
        <v>1143</v>
      </c>
      <c r="GDK41" t="s">
        <v>1143</v>
      </c>
      <c r="GDL41" t="s">
        <v>1143</v>
      </c>
      <c r="GDM41" t="s">
        <v>1143</v>
      </c>
      <c r="GDN41" t="s">
        <v>1143</v>
      </c>
      <c r="GDO41" t="s">
        <v>1143</v>
      </c>
      <c r="GDP41" t="s">
        <v>1143</v>
      </c>
      <c r="GDQ41" t="s">
        <v>1143</v>
      </c>
      <c r="GDR41" t="s">
        <v>1143</v>
      </c>
      <c r="GDS41" t="s">
        <v>1143</v>
      </c>
      <c r="GDT41" t="s">
        <v>1143</v>
      </c>
      <c r="GDU41" t="s">
        <v>1143</v>
      </c>
      <c r="GDV41" t="s">
        <v>1143</v>
      </c>
      <c r="GDW41" t="s">
        <v>1143</v>
      </c>
      <c r="GDX41" t="s">
        <v>1143</v>
      </c>
      <c r="GDY41" t="s">
        <v>1143</v>
      </c>
      <c r="GDZ41" t="s">
        <v>1143</v>
      </c>
      <c r="GEA41" t="s">
        <v>1143</v>
      </c>
      <c r="GEB41" t="s">
        <v>1143</v>
      </c>
      <c r="GEC41" t="s">
        <v>1143</v>
      </c>
      <c r="GED41" t="s">
        <v>1143</v>
      </c>
      <c r="GEE41" t="s">
        <v>1143</v>
      </c>
      <c r="GEF41" t="s">
        <v>1143</v>
      </c>
      <c r="GEG41" t="s">
        <v>1143</v>
      </c>
      <c r="GEH41" t="s">
        <v>1143</v>
      </c>
      <c r="GEI41" t="s">
        <v>1143</v>
      </c>
      <c r="GEJ41" t="s">
        <v>1143</v>
      </c>
      <c r="GEK41" t="s">
        <v>1143</v>
      </c>
      <c r="GEL41" t="s">
        <v>1143</v>
      </c>
      <c r="GEM41" t="s">
        <v>1143</v>
      </c>
      <c r="GEN41" t="s">
        <v>1143</v>
      </c>
      <c r="GEO41" t="s">
        <v>1143</v>
      </c>
      <c r="GEP41" t="s">
        <v>1143</v>
      </c>
      <c r="GEQ41" t="s">
        <v>1143</v>
      </c>
      <c r="GER41" t="s">
        <v>1143</v>
      </c>
      <c r="GES41" t="s">
        <v>1143</v>
      </c>
      <c r="GET41" t="s">
        <v>1143</v>
      </c>
      <c r="GEU41" t="s">
        <v>1143</v>
      </c>
      <c r="GEV41" t="s">
        <v>1143</v>
      </c>
      <c r="GEW41" t="s">
        <v>1143</v>
      </c>
      <c r="GEX41" t="s">
        <v>1143</v>
      </c>
      <c r="GEY41" t="s">
        <v>1143</v>
      </c>
      <c r="GEZ41" t="s">
        <v>1143</v>
      </c>
      <c r="GFA41" t="s">
        <v>1143</v>
      </c>
      <c r="GFB41" t="s">
        <v>1143</v>
      </c>
      <c r="GFC41" t="s">
        <v>1143</v>
      </c>
      <c r="GFD41" t="s">
        <v>1143</v>
      </c>
      <c r="GFE41" t="s">
        <v>1143</v>
      </c>
      <c r="GFF41" t="s">
        <v>1143</v>
      </c>
      <c r="GFG41" t="s">
        <v>1143</v>
      </c>
      <c r="GFH41" t="s">
        <v>1143</v>
      </c>
      <c r="GFI41" t="s">
        <v>1143</v>
      </c>
      <c r="GFJ41" t="s">
        <v>1143</v>
      </c>
      <c r="GFK41" t="s">
        <v>1143</v>
      </c>
      <c r="GFL41" t="s">
        <v>1143</v>
      </c>
      <c r="GFM41" t="s">
        <v>1143</v>
      </c>
      <c r="GFN41" t="s">
        <v>1143</v>
      </c>
      <c r="GFO41" t="s">
        <v>1143</v>
      </c>
      <c r="GFP41" t="s">
        <v>1143</v>
      </c>
      <c r="GFQ41" t="s">
        <v>1143</v>
      </c>
      <c r="GFR41" t="s">
        <v>1143</v>
      </c>
      <c r="GFS41" t="s">
        <v>1143</v>
      </c>
      <c r="GFT41" t="s">
        <v>1143</v>
      </c>
      <c r="GFU41" t="s">
        <v>1143</v>
      </c>
      <c r="GFV41" t="s">
        <v>1143</v>
      </c>
      <c r="GFW41" t="s">
        <v>1143</v>
      </c>
      <c r="GFX41" t="s">
        <v>1143</v>
      </c>
      <c r="GFY41" t="s">
        <v>1143</v>
      </c>
      <c r="GFZ41" t="s">
        <v>1143</v>
      </c>
      <c r="GGA41" t="s">
        <v>1143</v>
      </c>
      <c r="GGB41" t="s">
        <v>1143</v>
      </c>
      <c r="GGC41" t="s">
        <v>1143</v>
      </c>
      <c r="GGD41" t="s">
        <v>1143</v>
      </c>
      <c r="GGE41" t="s">
        <v>1143</v>
      </c>
      <c r="GGF41" t="s">
        <v>1143</v>
      </c>
      <c r="GGG41" t="s">
        <v>1143</v>
      </c>
      <c r="GGH41" t="s">
        <v>1143</v>
      </c>
      <c r="GGI41" t="s">
        <v>1143</v>
      </c>
      <c r="GGJ41" t="s">
        <v>1143</v>
      </c>
      <c r="GGK41" t="s">
        <v>1143</v>
      </c>
      <c r="GGL41" t="s">
        <v>1143</v>
      </c>
      <c r="GGM41" t="s">
        <v>1143</v>
      </c>
      <c r="GGN41" t="s">
        <v>1143</v>
      </c>
      <c r="GGO41" t="s">
        <v>1143</v>
      </c>
      <c r="GGP41" t="s">
        <v>1143</v>
      </c>
      <c r="GGQ41" t="s">
        <v>1143</v>
      </c>
      <c r="GGR41" t="s">
        <v>1143</v>
      </c>
      <c r="GGS41" t="s">
        <v>1143</v>
      </c>
      <c r="GGT41" t="s">
        <v>1143</v>
      </c>
      <c r="GGU41" t="s">
        <v>1143</v>
      </c>
      <c r="GGV41" t="s">
        <v>1143</v>
      </c>
      <c r="GGW41" t="s">
        <v>1143</v>
      </c>
      <c r="GGX41" t="s">
        <v>1143</v>
      </c>
      <c r="GGY41" t="s">
        <v>1143</v>
      </c>
      <c r="GGZ41" t="s">
        <v>1143</v>
      </c>
      <c r="GHA41" t="s">
        <v>1143</v>
      </c>
      <c r="GHB41" t="s">
        <v>1143</v>
      </c>
      <c r="GHC41" t="s">
        <v>1143</v>
      </c>
      <c r="GHD41" t="s">
        <v>1143</v>
      </c>
      <c r="GHE41" t="s">
        <v>1143</v>
      </c>
      <c r="GHF41" t="s">
        <v>1143</v>
      </c>
      <c r="GHG41" t="s">
        <v>1143</v>
      </c>
      <c r="GHH41" t="s">
        <v>1143</v>
      </c>
      <c r="GHI41" t="s">
        <v>1143</v>
      </c>
      <c r="GHJ41" t="s">
        <v>1143</v>
      </c>
      <c r="GHK41" t="s">
        <v>1143</v>
      </c>
      <c r="GHL41" t="s">
        <v>1143</v>
      </c>
      <c r="GHM41" t="s">
        <v>1143</v>
      </c>
      <c r="GHN41" t="s">
        <v>1143</v>
      </c>
      <c r="GHO41" t="s">
        <v>1143</v>
      </c>
      <c r="GHP41" t="s">
        <v>1143</v>
      </c>
      <c r="GHQ41" t="s">
        <v>1143</v>
      </c>
      <c r="GHR41" t="s">
        <v>1143</v>
      </c>
      <c r="GHS41" t="s">
        <v>1143</v>
      </c>
      <c r="GHT41" t="s">
        <v>1143</v>
      </c>
      <c r="GHU41" t="s">
        <v>1143</v>
      </c>
      <c r="GHV41" t="s">
        <v>1143</v>
      </c>
      <c r="GHW41" t="s">
        <v>1143</v>
      </c>
      <c r="GHX41" t="s">
        <v>1143</v>
      </c>
      <c r="GHY41" t="s">
        <v>1143</v>
      </c>
      <c r="GHZ41" t="s">
        <v>1143</v>
      </c>
      <c r="GIA41" t="s">
        <v>1143</v>
      </c>
      <c r="GIB41" t="s">
        <v>1143</v>
      </c>
      <c r="GIC41" t="s">
        <v>1143</v>
      </c>
      <c r="GID41" t="s">
        <v>1143</v>
      </c>
      <c r="GIE41" t="s">
        <v>1143</v>
      </c>
      <c r="GIF41" t="s">
        <v>1143</v>
      </c>
      <c r="GIG41" t="s">
        <v>1143</v>
      </c>
      <c r="GIH41" t="s">
        <v>1143</v>
      </c>
      <c r="GII41" t="s">
        <v>1143</v>
      </c>
      <c r="GIJ41" t="s">
        <v>1143</v>
      </c>
      <c r="GIK41" t="s">
        <v>1143</v>
      </c>
      <c r="GIL41" t="s">
        <v>1143</v>
      </c>
      <c r="GIM41" t="s">
        <v>1143</v>
      </c>
      <c r="GIN41" t="s">
        <v>1143</v>
      </c>
      <c r="GIO41" t="s">
        <v>1143</v>
      </c>
      <c r="GIP41" t="s">
        <v>1143</v>
      </c>
      <c r="GIQ41" t="s">
        <v>1143</v>
      </c>
      <c r="GIR41" t="s">
        <v>1143</v>
      </c>
      <c r="GIS41" t="s">
        <v>1143</v>
      </c>
      <c r="GIT41" t="s">
        <v>1143</v>
      </c>
      <c r="GIU41" t="s">
        <v>1143</v>
      </c>
      <c r="GIV41" t="s">
        <v>1143</v>
      </c>
      <c r="GIW41" t="s">
        <v>1143</v>
      </c>
      <c r="GIX41" t="s">
        <v>1143</v>
      </c>
      <c r="GIY41" t="s">
        <v>1143</v>
      </c>
      <c r="GIZ41" t="s">
        <v>1143</v>
      </c>
      <c r="GJA41" t="s">
        <v>1143</v>
      </c>
      <c r="GJB41" t="s">
        <v>1143</v>
      </c>
      <c r="GJC41" t="s">
        <v>1143</v>
      </c>
      <c r="GJD41" t="s">
        <v>1143</v>
      </c>
      <c r="GJE41" t="s">
        <v>1143</v>
      </c>
      <c r="GJF41" t="s">
        <v>1143</v>
      </c>
      <c r="GJG41" t="s">
        <v>1143</v>
      </c>
      <c r="GJH41" t="s">
        <v>1143</v>
      </c>
      <c r="GJI41" t="s">
        <v>1143</v>
      </c>
      <c r="GJJ41" t="s">
        <v>1143</v>
      </c>
      <c r="GJK41" t="s">
        <v>1143</v>
      </c>
      <c r="GJL41" t="s">
        <v>1143</v>
      </c>
      <c r="GJM41" t="s">
        <v>1143</v>
      </c>
      <c r="GJN41" t="s">
        <v>1143</v>
      </c>
      <c r="GJO41" t="s">
        <v>1143</v>
      </c>
      <c r="GJP41" t="s">
        <v>1143</v>
      </c>
      <c r="GJQ41" t="s">
        <v>1143</v>
      </c>
      <c r="GJR41" t="s">
        <v>1143</v>
      </c>
      <c r="GJS41" t="s">
        <v>1143</v>
      </c>
      <c r="GJT41" t="s">
        <v>1143</v>
      </c>
      <c r="GJU41" t="s">
        <v>1143</v>
      </c>
      <c r="GJV41" t="s">
        <v>1143</v>
      </c>
      <c r="GJW41" t="s">
        <v>1143</v>
      </c>
      <c r="GJX41" t="s">
        <v>1143</v>
      </c>
      <c r="GJY41" t="s">
        <v>1143</v>
      </c>
      <c r="GJZ41" t="s">
        <v>1143</v>
      </c>
      <c r="GKA41" t="s">
        <v>1143</v>
      </c>
      <c r="GKB41" t="s">
        <v>1143</v>
      </c>
      <c r="GKC41" t="s">
        <v>1143</v>
      </c>
      <c r="GKD41" t="s">
        <v>1143</v>
      </c>
      <c r="GKE41" t="s">
        <v>1143</v>
      </c>
      <c r="GKF41" t="s">
        <v>1143</v>
      </c>
      <c r="GKG41" t="s">
        <v>1143</v>
      </c>
      <c r="GKH41" t="s">
        <v>1143</v>
      </c>
      <c r="GKI41" t="s">
        <v>1143</v>
      </c>
      <c r="GKJ41" t="s">
        <v>1143</v>
      </c>
      <c r="GKK41" t="s">
        <v>1143</v>
      </c>
      <c r="GKL41" t="s">
        <v>1143</v>
      </c>
      <c r="GKM41" t="s">
        <v>1143</v>
      </c>
      <c r="GKN41" t="s">
        <v>1143</v>
      </c>
      <c r="GKO41" t="s">
        <v>1143</v>
      </c>
      <c r="GKP41" t="s">
        <v>1143</v>
      </c>
      <c r="GKQ41" t="s">
        <v>1143</v>
      </c>
      <c r="GKR41" t="s">
        <v>1143</v>
      </c>
      <c r="GKS41" t="s">
        <v>1143</v>
      </c>
      <c r="GKT41" t="s">
        <v>1143</v>
      </c>
      <c r="GKU41" t="s">
        <v>1143</v>
      </c>
      <c r="GKV41" t="s">
        <v>1143</v>
      </c>
      <c r="GKW41" t="s">
        <v>1143</v>
      </c>
      <c r="GKX41" t="s">
        <v>1143</v>
      </c>
      <c r="GKY41" t="s">
        <v>1143</v>
      </c>
      <c r="GKZ41" t="s">
        <v>1143</v>
      </c>
      <c r="GLA41" t="s">
        <v>1143</v>
      </c>
      <c r="GLB41" t="s">
        <v>1143</v>
      </c>
      <c r="GLC41" t="s">
        <v>1143</v>
      </c>
      <c r="GLD41" t="s">
        <v>1143</v>
      </c>
      <c r="GLE41" t="s">
        <v>1143</v>
      </c>
      <c r="GLF41" t="s">
        <v>1143</v>
      </c>
      <c r="GLG41" t="s">
        <v>1143</v>
      </c>
      <c r="GLH41" t="s">
        <v>1143</v>
      </c>
      <c r="GLI41" t="s">
        <v>1143</v>
      </c>
      <c r="GLJ41" t="s">
        <v>1143</v>
      </c>
      <c r="GLK41" t="s">
        <v>1143</v>
      </c>
      <c r="GLL41" t="s">
        <v>1143</v>
      </c>
      <c r="GLM41" t="s">
        <v>1143</v>
      </c>
      <c r="GLN41" t="s">
        <v>1143</v>
      </c>
      <c r="GLO41" t="s">
        <v>1143</v>
      </c>
      <c r="GLP41" t="s">
        <v>1143</v>
      </c>
      <c r="GLQ41" t="s">
        <v>1143</v>
      </c>
      <c r="GLR41" t="s">
        <v>1143</v>
      </c>
      <c r="GLS41" t="s">
        <v>1143</v>
      </c>
      <c r="GLT41" t="s">
        <v>1143</v>
      </c>
      <c r="GLU41" t="s">
        <v>1143</v>
      </c>
      <c r="GLV41" t="s">
        <v>1143</v>
      </c>
      <c r="GLW41" t="s">
        <v>1143</v>
      </c>
      <c r="GLX41" t="s">
        <v>1143</v>
      </c>
      <c r="GLY41" t="s">
        <v>1143</v>
      </c>
      <c r="GLZ41" t="s">
        <v>1143</v>
      </c>
      <c r="GMA41" t="s">
        <v>1143</v>
      </c>
      <c r="GMB41" t="s">
        <v>1143</v>
      </c>
      <c r="GMC41" t="s">
        <v>1143</v>
      </c>
      <c r="GMD41" t="s">
        <v>1143</v>
      </c>
      <c r="GME41" t="s">
        <v>1143</v>
      </c>
      <c r="GMF41" t="s">
        <v>1143</v>
      </c>
      <c r="GMG41" t="s">
        <v>1143</v>
      </c>
      <c r="GMH41" t="s">
        <v>1143</v>
      </c>
      <c r="GMI41" t="s">
        <v>1143</v>
      </c>
      <c r="GMJ41" t="s">
        <v>1143</v>
      </c>
      <c r="GMK41" t="s">
        <v>1143</v>
      </c>
      <c r="GML41" t="s">
        <v>1143</v>
      </c>
      <c r="GMM41" t="s">
        <v>1143</v>
      </c>
      <c r="GMN41" t="s">
        <v>1143</v>
      </c>
      <c r="GMO41" t="s">
        <v>1143</v>
      </c>
      <c r="GMP41" t="s">
        <v>1143</v>
      </c>
      <c r="GMQ41" t="s">
        <v>1143</v>
      </c>
      <c r="GMR41" t="s">
        <v>1143</v>
      </c>
      <c r="GMS41" t="s">
        <v>1143</v>
      </c>
      <c r="GMT41" t="s">
        <v>1143</v>
      </c>
      <c r="GMU41" t="s">
        <v>1143</v>
      </c>
      <c r="GMV41" t="s">
        <v>1143</v>
      </c>
      <c r="GMW41" t="s">
        <v>1143</v>
      </c>
      <c r="GMX41" t="s">
        <v>1143</v>
      </c>
      <c r="GMY41" t="s">
        <v>1143</v>
      </c>
      <c r="GMZ41" t="s">
        <v>1143</v>
      </c>
      <c r="GNA41" t="s">
        <v>1143</v>
      </c>
      <c r="GNB41" t="s">
        <v>1143</v>
      </c>
      <c r="GNC41" t="s">
        <v>1143</v>
      </c>
      <c r="GND41" t="s">
        <v>1143</v>
      </c>
      <c r="GNE41" t="s">
        <v>1143</v>
      </c>
      <c r="GNF41" t="s">
        <v>1143</v>
      </c>
      <c r="GNG41" t="s">
        <v>1143</v>
      </c>
      <c r="GNH41" t="s">
        <v>1143</v>
      </c>
      <c r="GNI41" t="s">
        <v>1143</v>
      </c>
      <c r="GNJ41" t="s">
        <v>1143</v>
      </c>
      <c r="GNK41" t="s">
        <v>1143</v>
      </c>
      <c r="GNL41" t="s">
        <v>1143</v>
      </c>
      <c r="GNM41" t="s">
        <v>1143</v>
      </c>
      <c r="GNN41" t="s">
        <v>1143</v>
      </c>
      <c r="GNO41" t="s">
        <v>1143</v>
      </c>
      <c r="GNP41" t="s">
        <v>1143</v>
      </c>
      <c r="GNQ41" t="s">
        <v>1143</v>
      </c>
      <c r="GNR41" t="s">
        <v>1143</v>
      </c>
      <c r="GNS41" t="s">
        <v>1143</v>
      </c>
      <c r="GNT41" t="s">
        <v>1143</v>
      </c>
      <c r="GNU41" t="s">
        <v>1143</v>
      </c>
      <c r="GNV41" t="s">
        <v>1143</v>
      </c>
      <c r="GNW41" t="s">
        <v>1143</v>
      </c>
      <c r="GNX41" t="s">
        <v>1143</v>
      </c>
      <c r="GNY41" t="s">
        <v>1143</v>
      </c>
      <c r="GNZ41" t="s">
        <v>1143</v>
      </c>
      <c r="GOA41" t="s">
        <v>1143</v>
      </c>
      <c r="GOB41" t="s">
        <v>1143</v>
      </c>
      <c r="GOC41" t="s">
        <v>1143</v>
      </c>
      <c r="GOD41" t="s">
        <v>1143</v>
      </c>
      <c r="GOE41" t="s">
        <v>1143</v>
      </c>
      <c r="GOF41" t="s">
        <v>1143</v>
      </c>
      <c r="GOG41" t="s">
        <v>1143</v>
      </c>
      <c r="GOH41" t="s">
        <v>1143</v>
      </c>
      <c r="GOI41" t="s">
        <v>1143</v>
      </c>
      <c r="GOJ41" t="s">
        <v>1143</v>
      </c>
      <c r="GOK41" t="s">
        <v>1143</v>
      </c>
      <c r="GOL41" t="s">
        <v>1143</v>
      </c>
      <c r="GOM41" t="s">
        <v>1143</v>
      </c>
      <c r="GON41" t="s">
        <v>1143</v>
      </c>
      <c r="GOO41" t="s">
        <v>1143</v>
      </c>
      <c r="GOP41" t="s">
        <v>1143</v>
      </c>
      <c r="GOQ41" t="s">
        <v>1143</v>
      </c>
      <c r="GOR41" t="s">
        <v>1143</v>
      </c>
      <c r="GOS41" t="s">
        <v>1143</v>
      </c>
      <c r="GOT41" t="s">
        <v>1143</v>
      </c>
      <c r="GOU41" t="s">
        <v>1143</v>
      </c>
      <c r="GOV41" t="s">
        <v>1143</v>
      </c>
      <c r="GOW41" t="s">
        <v>1143</v>
      </c>
      <c r="GOX41" t="s">
        <v>1143</v>
      </c>
      <c r="GOY41" t="s">
        <v>1143</v>
      </c>
      <c r="GOZ41" t="s">
        <v>1143</v>
      </c>
      <c r="GPA41" t="s">
        <v>1143</v>
      </c>
      <c r="GPB41" t="s">
        <v>1143</v>
      </c>
      <c r="GPC41" t="s">
        <v>1143</v>
      </c>
      <c r="GPD41" t="s">
        <v>1143</v>
      </c>
      <c r="GPE41" t="s">
        <v>1143</v>
      </c>
      <c r="GPF41" t="s">
        <v>1143</v>
      </c>
      <c r="GPG41" t="s">
        <v>1143</v>
      </c>
      <c r="GPH41" t="s">
        <v>1143</v>
      </c>
      <c r="GPI41" t="s">
        <v>1143</v>
      </c>
      <c r="GPJ41" t="s">
        <v>1143</v>
      </c>
      <c r="GPK41" t="s">
        <v>1143</v>
      </c>
      <c r="GPL41" t="s">
        <v>1143</v>
      </c>
      <c r="GPM41" t="s">
        <v>1143</v>
      </c>
      <c r="GPN41" t="s">
        <v>1143</v>
      </c>
      <c r="GPO41" t="s">
        <v>1143</v>
      </c>
      <c r="GPP41" t="s">
        <v>1143</v>
      </c>
      <c r="GPQ41" t="s">
        <v>1143</v>
      </c>
      <c r="GPR41" t="s">
        <v>1143</v>
      </c>
      <c r="GPS41" t="s">
        <v>1143</v>
      </c>
      <c r="GPT41" t="s">
        <v>1143</v>
      </c>
      <c r="GPU41" t="s">
        <v>1143</v>
      </c>
      <c r="GPV41" t="s">
        <v>1143</v>
      </c>
      <c r="GPW41" t="s">
        <v>1143</v>
      </c>
      <c r="GPX41" t="s">
        <v>1143</v>
      </c>
      <c r="GPY41" t="s">
        <v>1143</v>
      </c>
      <c r="GPZ41" t="s">
        <v>1143</v>
      </c>
      <c r="GQA41" t="s">
        <v>1143</v>
      </c>
      <c r="GQB41" t="s">
        <v>1143</v>
      </c>
      <c r="GQC41" t="s">
        <v>1143</v>
      </c>
      <c r="GQD41" t="s">
        <v>1143</v>
      </c>
      <c r="GQE41" t="s">
        <v>1143</v>
      </c>
      <c r="GQF41" t="s">
        <v>1143</v>
      </c>
      <c r="GQG41" t="s">
        <v>1143</v>
      </c>
      <c r="GQH41" t="s">
        <v>1143</v>
      </c>
      <c r="GQI41" t="s">
        <v>1143</v>
      </c>
      <c r="GQJ41" t="s">
        <v>1143</v>
      </c>
      <c r="GQK41" t="s">
        <v>1143</v>
      </c>
      <c r="GQL41" t="s">
        <v>1143</v>
      </c>
      <c r="GQM41" t="s">
        <v>1143</v>
      </c>
      <c r="GQN41" t="s">
        <v>1143</v>
      </c>
      <c r="GQO41" t="s">
        <v>1143</v>
      </c>
      <c r="GQP41" t="s">
        <v>1143</v>
      </c>
      <c r="GQQ41" t="s">
        <v>1143</v>
      </c>
      <c r="GQR41" t="s">
        <v>1143</v>
      </c>
      <c r="GQS41" t="s">
        <v>1143</v>
      </c>
      <c r="GQT41" t="s">
        <v>1143</v>
      </c>
      <c r="GQU41" t="s">
        <v>1143</v>
      </c>
      <c r="GQV41" t="s">
        <v>1143</v>
      </c>
      <c r="GQW41" t="s">
        <v>1143</v>
      </c>
      <c r="GQX41" t="s">
        <v>1143</v>
      </c>
      <c r="GQY41" t="s">
        <v>1143</v>
      </c>
      <c r="GQZ41" t="s">
        <v>1143</v>
      </c>
      <c r="GRA41" t="s">
        <v>1143</v>
      </c>
      <c r="GRB41" t="s">
        <v>1143</v>
      </c>
      <c r="GRC41" t="s">
        <v>1143</v>
      </c>
      <c r="GRD41" t="s">
        <v>1143</v>
      </c>
      <c r="GRE41" t="s">
        <v>1143</v>
      </c>
      <c r="GRF41" t="s">
        <v>1143</v>
      </c>
      <c r="GRG41" t="s">
        <v>1143</v>
      </c>
      <c r="GRH41" t="s">
        <v>1143</v>
      </c>
      <c r="GRI41" t="s">
        <v>1143</v>
      </c>
      <c r="GRJ41" t="s">
        <v>1143</v>
      </c>
      <c r="GRK41" t="s">
        <v>1143</v>
      </c>
      <c r="GRL41" t="s">
        <v>1143</v>
      </c>
      <c r="GRM41" t="s">
        <v>1143</v>
      </c>
      <c r="GRN41" t="s">
        <v>1143</v>
      </c>
      <c r="GRO41" t="s">
        <v>1143</v>
      </c>
      <c r="GRP41" t="s">
        <v>1143</v>
      </c>
      <c r="GRQ41" t="s">
        <v>1143</v>
      </c>
      <c r="GRR41" t="s">
        <v>1143</v>
      </c>
      <c r="GRS41" t="s">
        <v>1143</v>
      </c>
      <c r="GRT41" t="s">
        <v>1143</v>
      </c>
      <c r="GRU41" t="s">
        <v>1143</v>
      </c>
      <c r="GRV41" t="s">
        <v>1143</v>
      </c>
      <c r="GRW41" t="s">
        <v>1143</v>
      </c>
      <c r="GRX41" t="s">
        <v>1143</v>
      </c>
      <c r="GRY41" t="s">
        <v>1143</v>
      </c>
      <c r="GRZ41" t="s">
        <v>1143</v>
      </c>
      <c r="GSA41" t="s">
        <v>1143</v>
      </c>
      <c r="GSB41" t="s">
        <v>1143</v>
      </c>
      <c r="GSC41" t="s">
        <v>1143</v>
      </c>
      <c r="GSD41" t="s">
        <v>1143</v>
      </c>
      <c r="GSE41" t="s">
        <v>1143</v>
      </c>
      <c r="GSF41" t="s">
        <v>1143</v>
      </c>
      <c r="GSG41" t="s">
        <v>1143</v>
      </c>
      <c r="GSH41" t="s">
        <v>1143</v>
      </c>
      <c r="GSI41" t="s">
        <v>1143</v>
      </c>
      <c r="GSJ41" t="s">
        <v>1143</v>
      </c>
      <c r="GSK41" t="s">
        <v>1143</v>
      </c>
      <c r="GSL41" t="s">
        <v>1143</v>
      </c>
      <c r="GSM41" t="s">
        <v>1143</v>
      </c>
      <c r="GSN41" t="s">
        <v>1143</v>
      </c>
      <c r="GSO41" t="s">
        <v>1143</v>
      </c>
      <c r="GSP41" t="s">
        <v>1143</v>
      </c>
      <c r="GSQ41" t="s">
        <v>1143</v>
      </c>
      <c r="GSR41" t="s">
        <v>1143</v>
      </c>
      <c r="GSS41" t="s">
        <v>1143</v>
      </c>
      <c r="GST41" t="s">
        <v>1143</v>
      </c>
      <c r="GSU41" t="s">
        <v>1143</v>
      </c>
      <c r="GSV41" t="s">
        <v>1143</v>
      </c>
      <c r="GSW41" t="s">
        <v>1143</v>
      </c>
      <c r="GSX41" t="s">
        <v>1143</v>
      </c>
      <c r="GSY41" t="s">
        <v>1143</v>
      </c>
      <c r="GSZ41" t="s">
        <v>1143</v>
      </c>
      <c r="GTA41" t="s">
        <v>1143</v>
      </c>
      <c r="GTB41" t="s">
        <v>1143</v>
      </c>
      <c r="GTC41" t="s">
        <v>1143</v>
      </c>
      <c r="GTD41" t="s">
        <v>1143</v>
      </c>
      <c r="GTE41" t="s">
        <v>1143</v>
      </c>
      <c r="GTF41" t="s">
        <v>1143</v>
      </c>
      <c r="GTG41" t="s">
        <v>1143</v>
      </c>
      <c r="GTH41" t="s">
        <v>1143</v>
      </c>
      <c r="GTI41" t="s">
        <v>1143</v>
      </c>
      <c r="GTJ41" t="s">
        <v>1143</v>
      </c>
      <c r="GTK41" t="s">
        <v>1143</v>
      </c>
      <c r="GTL41" t="s">
        <v>1143</v>
      </c>
      <c r="GTM41" t="s">
        <v>1143</v>
      </c>
      <c r="GTN41" t="s">
        <v>1143</v>
      </c>
      <c r="GTO41" t="s">
        <v>1143</v>
      </c>
      <c r="GTP41" t="s">
        <v>1143</v>
      </c>
      <c r="GTQ41" t="s">
        <v>1143</v>
      </c>
      <c r="GTR41" t="s">
        <v>1143</v>
      </c>
      <c r="GTS41" t="s">
        <v>1143</v>
      </c>
      <c r="GTT41" t="s">
        <v>1143</v>
      </c>
      <c r="GTU41" t="s">
        <v>1143</v>
      </c>
      <c r="GTV41" t="s">
        <v>1143</v>
      </c>
      <c r="GTW41" t="s">
        <v>1143</v>
      </c>
      <c r="GTX41" t="s">
        <v>1143</v>
      </c>
      <c r="GTY41" t="s">
        <v>1143</v>
      </c>
      <c r="GTZ41" t="s">
        <v>1143</v>
      </c>
      <c r="GUA41" t="s">
        <v>1143</v>
      </c>
      <c r="GUB41" t="s">
        <v>1143</v>
      </c>
      <c r="GUC41" t="s">
        <v>1143</v>
      </c>
      <c r="GUD41" t="s">
        <v>1143</v>
      </c>
      <c r="GUE41" t="s">
        <v>1143</v>
      </c>
      <c r="GUF41" t="s">
        <v>1143</v>
      </c>
      <c r="GUG41" t="s">
        <v>1143</v>
      </c>
      <c r="GUH41" t="s">
        <v>1143</v>
      </c>
      <c r="GUI41" t="s">
        <v>1143</v>
      </c>
      <c r="GUJ41" t="s">
        <v>1143</v>
      </c>
      <c r="GUK41" t="s">
        <v>1143</v>
      </c>
      <c r="GUL41" t="s">
        <v>1143</v>
      </c>
      <c r="GUM41" t="s">
        <v>1143</v>
      </c>
      <c r="GUN41" t="s">
        <v>1143</v>
      </c>
      <c r="GUO41" t="s">
        <v>1143</v>
      </c>
      <c r="GUP41" t="s">
        <v>1143</v>
      </c>
      <c r="GUQ41" t="s">
        <v>1143</v>
      </c>
      <c r="GUR41" t="s">
        <v>1143</v>
      </c>
      <c r="GUS41" t="s">
        <v>1143</v>
      </c>
      <c r="GUT41" t="s">
        <v>1143</v>
      </c>
      <c r="GUU41" t="s">
        <v>1143</v>
      </c>
      <c r="GUV41" t="s">
        <v>1143</v>
      </c>
      <c r="GUW41" t="s">
        <v>1143</v>
      </c>
      <c r="GUX41" t="s">
        <v>1143</v>
      </c>
      <c r="GUY41" t="s">
        <v>1143</v>
      </c>
      <c r="GUZ41" t="s">
        <v>1143</v>
      </c>
      <c r="GVA41" t="s">
        <v>1143</v>
      </c>
      <c r="GVB41" t="s">
        <v>1143</v>
      </c>
      <c r="GVC41" t="s">
        <v>1143</v>
      </c>
      <c r="GVD41" t="s">
        <v>1143</v>
      </c>
      <c r="GVE41" t="s">
        <v>1143</v>
      </c>
      <c r="GVF41" t="s">
        <v>1143</v>
      </c>
      <c r="GVG41" t="s">
        <v>1143</v>
      </c>
      <c r="GVH41" t="s">
        <v>1143</v>
      </c>
      <c r="GVI41" t="s">
        <v>1143</v>
      </c>
      <c r="GVJ41" t="s">
        <v>1143</v>
      </c>
      <c r="GVK41" t="s">
        <v>1143</v>
      </c>
      <c r="GVL41" t="s">
        <v>1143</v>
      </c>
      <c r="GVM41" t="s">
        <v>1143</v>
      </c>
      <c r="GVN41" t="s">
        <v>1143</v>
      </c>
      <c r="GVO41" t="s">
        <v>1143</v>
      </c>
      <c r="GVP41" t="s">
        <v>1143</v>
      </c>
      <c r="GVQ41" t="s">
        <v>1143</v>
      </c>
      <c r="GVR41" t="s">
        <v>1143</v>
      </c>
      <c r="GVS41" t="s">
        <v>1143</v>
      </c>
      <c r="GVT41" t="s">
        <v>1143</v>
      </c>
      <c r="GVU41" t="s">
        <v>1143</v>
      </c>
      <c r="GVV41" t="s">
        <v>1143</v>
      </c>
      <c r="GVW41" t="s">
        <v>1143</v>
      </c>
      <c r="GVX41" t="s">
        <v>1143</v>
      </c>
      <c r="GVY41" t="s">
        <v>1143</v>
      </c>
      <c r="GVZ41" t="s">
        <v>1143</v>
      </c>
      <c r="GWA41" t="s">
        <v>1143</v>
      </c>
      <c r="GWB41" t="s">
        <v>1143</v>
      </c>
      <c r="GWC41" t="s">
        <v>1143</v>
      </c>
      <c r="GWD41" t="s">
        <v>1143</v>
      </c>
      <c r="GWE41" t="s">
        <v>1143</v>
      </c>
      <c r="GWF41" t="s">
        <v>1143</v>
      </c>
      <c r="GWG41" t="s">
        <v>1143</v>
      </c>
      <c r="GWH41" t="s">
        <v>1143</v>
      </c>
      <c r="GWI41" t="s">
        <v>1143</v>
      </c>
      <c r="GWJ41" t="s">
        <v>1143</v>
      </c>
      <c r="GWK41" t="s">
        <v>1143</v>
      </c>
      <c r="GWL41" t="s">
        <v>1143</v>
      </c>
      <c r="GWM41" t="s">
        <v>1143</v>
      </c>
      <c r="GWN41" t="s">
        <v>1143</v>
      </c>
      <c r="GWO41" t="s">
        <v>1143</v>
      </c>
      <c r="GWP41" t="s">
        <v>1143</v>
      </c>
      <c r="GWQ41" t="s">
        <v>1143</v>
      </c>
      <c r="GWR41" t="s">
        <v>1143</v>
      </c>
      <c r="GWS41" t="s">
        <v>1143</v>
      </c>
      <c r="GWT41" t="s">
        <v>1143</v>
      </c>
      <c r="GWU41" t="s">
        <v>1143</v>
      </c>
      <c r="GWV41" t="s">
        <v>1143</v>
      </c>
      <c r="GWW41" t="s">
        <v>1143</v>
      </c>
      <c r="GWX41" t="s">
        <v>1143</v>
      </c>
      <c r="GWY41" t="s">
        <v>1143</v>
      </c>
      <c r="GWZ41" t="s">
        <v>1143</v>
      </c>
      <c r="GXA41" t="s">
        <v>1143</v>
      </c>
      <c r="GXB41" t="s">
        <v>1143</v>
      </c>
      <c r="GXC41" t="s">
        <v>1143</v>
      </c>
      <c r="GXD41" t="s">
        <v>1143</v>
      </c>
      <c r="GXE41" t="s">
        <v>1143</v>
      </c>
      <c r="GXF41" t="s">
        <v>1143</v>
      </c>
      <c r="GXG41" t="s">
        <v>1143</v>
      </c>
      <c r="GXH41" t="s">
        <v>1143</v>
      </c>
      <c r="GXI41" t="s">
        <v>1143</v>
      </c>
      <c r="GXJ41" t="s">
        <v>1143</v>
      </c>
      <c r="GXK41" t="s">
        <v>1143</v>
      </c>
      <c r="GXL41" t="s">
        <v>1143</v>
      </c>
      <c r="GXM41" t="s">
        <v>1143</v>
      </c>
      <c r="GXN41" t="s">
        <v>1143</v>
      </c>
      <c r="GXO41" t="s">
        <v>1143</v>
      </c>
      <c r="GXP41" t="s">
        <v>1143</v>
      </c>
      <c r="GXQ41" t="s">
        <v>1143</v>
      </c>
      <c r="GXR41" t="s">
        <v>1143</v>
      </c>
      <c r="GXS41" t="s">
        <v>1143</v>
      </c>
      <c r="GXT41" t="s">
        <v>1143</v>
      </c>
      <c r="GXU41" t="s">
        <v>1143</v>
      </c>
      <c r="GXV41" t="s">
        <v>1143</v>
      </c>
      <c r="GXW41" t="s">
        <v>1143</v>
      </c>
      <c r="GXX41" t="s">
        <v>1143</v>
      </c>
      <c r="GXY41" t="s">
        <v>1143</v>
      </c>
      <c r="GXZ41" t="s">
        <v>1143</v>
      </c>
      <c r="GYA41" t="s">
        <v>1143</v>
      </c>
      <c r="GYB41" t="s">
        <v>1143</v>
      </c>
      <c r="GYC41" t="s">
        <v>1143</v>
      </c>
      <c r="GYD41" t="s">
        <v>1143</v>
      </c>
      <c r="GYE41" t="s">
        <v>1143</v>
      </c>
      <c r="GYF41" t="s">
        <v>1143</v>
      </c>
      <c r="GYG41" t="s">
        <v>1143</v>
      </c>
      <c r="GYH41" t="s">
        <v>1143</v>
      </c>
      <c r="GYI41" t="s">
        <v>1143</v>
      </c>
      <c r="GYJ41" t="s">
        <v>1143</v>
      </c>
      <c r="GYK41" t="s">
        <v>1143</v>
      </c>
      <c r="GYL41" t="s">
        <v>1143</v>
      </c>
      <c r="GYM41" t="s">
        <v>1143</v>
      </c>
      <c r="GYN41" t="s">
        <v>1143</v>
      </c>
      <c r="GYO41" t="s">
        <v>1143</v>
      </c>
      <c r="GYP41" t="s">
        <v>1143</v>
      </c>
      <c r="GYQ41" t="s">
        <v>1143</v>
      </c>
      <c r="GYR41" t="s">
        <v>1143</v>
      </c>
      <c r="GYS41" t="s">
        <v>1143</v>
      </c>
      <c r="GYT41" t="s">
        <v>1143</v>
      </c>
      <c r="GYU41" t="s">
        <v>1143</v>
      </c>
      <c r="GYV41" t="s">
        <v>1143</v>
      </c>
      <c r="GYW41" t="s">
        <v>1143</v>
      </c>
      <c r="GYX41" t="s">
        <v>1143</v>
      </c>
      <c r="GYY41" t="s">
        <v>1143</v>
      </c>
      <c r="GYZ41" t="s">
        <v>1143</v>
      </c>
      <c r="GZA41" t="s">
        <v>1143</v>
      </c>
      <c r="GZB41" t="s">
        <v>1143</v>
      </c>
      <c r="GZC41" t="s">
        <v>1143</v>
      </c>
      <c r="GZD41" t="s">
        <v>1143</v>
      </c>
      <c r="GZE41" t="s">
        <v>1143</v>
      </c>
      <c r="GZF41" t="s">
        <v>1143</v>
      </c>
      <c r="GZG41" t="s">
        <v>1143</v>
      </c>
      <c r="GZH41" t="s">
        <v>1143</v>
      </c>
      <c r="GZI41" t="s">
        <v>1143</v>
      </c>
      <c r="GZJ41" t="s">
        <v>1143</v>
      </c>
      <c r="GZK41" t="s">
        <v>1143</v>
      </c>
      <c r="GZL41" t="s">
        <v>1143</v>
      </c>
      <c r="GZM41" t="s">
        <v>1143</v>
      </c>
      <c r="GZN41" t="s">
        <v>1143</v>
      </c>
      <c r="GZO41" t="s">
        <v>1143</v>
      </c>
      <c r="GZP41" t="s">
        <v>1143</v>
      </c>
      <c r="GZQ41" t="s">
        <v>1143</v>
      </c>
      <c r="GZR41" t="s">
        <v>1143</v>
      </c>
      <c r="GZS41" t="s">
        <v>1143</v>
      </c>
      <c r="GZT41" t="s">
        <v>1143</v>
      </c>
      <c r="GZU41" t="s">
        <v>1143</v>
      </c>
      <c r="GZV41" t="s">
        <v>1143</v>
      </c>
      <c r="GZW41" t="s">
        <v>1143</v>
      </c>
      <c r="GZX41" t="s">
        <v>1143</v>
      </c>
      <c r="GZY41" t="s">
        <v>1143</v>
      </c>
      <c r="GZZ41" t="s">
        <v>1143</v>
      </c>
      <c r="HAA41" t="s">
        <v>1143</v>
      </c>
      <c r="HAB41" t="s">
        <v>1143</v>
      </c>
      <c r="HAC41" t="s">
        <v>1143</v>
      </c>
      <c r="HAD41" t="s">
        <v>1143</v>
      </c>
      <c r="HAE41" t="s">
        <v>1143</v>
      </c>
      <c r="HAF41" t="s">
        <v>1143</v>
      </c>
      <c r="HAG41" t="s">
        <v>1143</v>
      </c>
      <c r="HAH41" t="s">
        <v>1143</v>
      </c>
      <c r="HAI41" t="s">
        <v>1143</v>
      </c>
      <c r="HAJ41" t="s">
        <v>1143</v>
      </c>
      <c r="HAK41" t="s">
        <v>1143</v>
      </c>
      <c r="HAL41" t="s">
        <v>1143</v>
      </c>
      <c r="HAM41" t="s">
        <v>1143</v>
      </c>
      <c r="HAN41" t="s">
        <v>1143</v>
      </c>
      <c r="HAO41" t="s">
        <v>1143</v>
      </c>
      <c r="HAP41" t="s">
        <v>1143</v>
      </c>
      <c r="HAQ41" t="s">
        <v>1143</v>
      </c>
      <c r="HAR41" t="s">
        <v>1143</v>
      </c>
      <c r="HAS41" t="s">
        <v>1143</v>
      </c>
      <c r="HAT41" t="s">
        <v>1143</v>
      </c>
      <c r="HAU41" t="s">
        <v>1143</v>
      </c>
      <c r="HAV41" t="s">
        <v>1143</v>
      </c>
      <c r="HAW41" t="s">
        <v>1143</v>
      </c>
      <c r="HAX41" t="s">
        <v>1143</v>
      </c>
      <c r="HAY41" t="s">
        <v>1143</v>
      </c>
      <c r="HAZ41" t="s">
        <v>1143</v>
      </c>
      <c r="HBA41" t="s">
        <v>1143</v>
      </c>
      <c r="HBB41" t="s">
        <v>1143</v>
      </c>
      <c r="HBC41" t="s">
        <v>1143</v>
      </c>
      <c r="HBD41" t="s">
        <v>1143</v>
      </c>
      <c r="HBE41" t="s">
        <v>1143</v>
      </c>
      <c r="HBF41" t="s">
        <v>1143</v>
      </c>
      <c r="HBG41" t="s">
        <v>1143</v>
      </c>
      <c r="HBH41" t="s">
        <v>1143</v>
      </c>
      <c r="HBI41" t="s">
        <v>1143</v>
      </c>
      <c r="HBJ41" t="s">
        <v>1143</v>
      </c>
      <c r="HBK41" t="s">
        <v>1143</v>
      </c>
      <c r="HBL41" t="s">
        <v>1143</v>
      </c>
      <c r="HBM41" t="s">
        <v>1143</v>
      </c>
      <c r="HBN41" t="s">
        <v>1143</v>
      </c>
      <c r="HBO41" t="s">
        <v>1143</v>
      </c>
      <c r="HBP41" t="s">
        <v>1143</v>
      </c>
      <c r="HBQ41" t="s">
        <v>1143</v>
      </c>
      <c r="HBR41" t="s">
        <v>1143</v>
      </c>
      <c r="HBS41" t="s">
        <v>1143</v>
      </c>
      <c r="HBT41" t="s">
        <v>1143</v>
      </c>
      <c r="HBU41" t="s">
        <v>1143</v>
      </c>
      <c r="HBV41" t="s">
        <v>1143</v>
      </c>
      <c r="HBW41" t="s">
        <v>1143</v>
      </c>
      <c r="HBX41" t="s">
        <v>1143</v>
      </c>
      <c r="HBY41" t="s">
        <v>1143</v>
      </c>
      <c r="HBZ41" t="s">
        <v>1143</v>
      </c>
      <c r="HCA41" t="s">
        <v>1143</v>
      </c>
      <c r="HCB41" t="s">
        <v>1143</v>
      </c>
      <c r="HCC41" t="s">
        <v>1143</v>
      </c>
      <c r="HCD41" t="s">
        <v>1143</v>
      </c>
      <c r="HCE41" t="s">
        <v>1143</v>
      </c>
      <c r="HCF41" t="s">
        <v>1143</v>
      </c>
      <c r="HCG41" t="s">
        <v>1143</v>
      </c>
      <c r="HCH41" t="s">
        <v>1143</v>
      </c>
      <c r="HCI41" t="s">
        <v>1143</v>
      </c>
      <c r="HCJ41" t="s">
        <v>1143</v>
      </c>
      <c r="HCK41" t="s">
        <v>1143</v>
      </c>
      <c r="HCL41" t="s">
        <v>1143</v>
      </c>
      <c r="HCM41" t="s">
        <v>1143</v>
      </c>
      <c r="HCN41" t="s">
        <v>1143</v>
      </c>
      <c r="HCO41" t="s">
        <v>1143</v>
      </c>
      <c r="HCP41" t="s">
        <v>1143</v>
      </c>
      <c r="HCQ41" t="s">
        <v>1143</v>
      </c>
      <c r="HCR41" t="s">
        <v>1143</v>
      </c>
      <c r="HCS41" t="s">
        <v>1143</v>
      </c>
      <c r="HCT41" t="s">
        <v>1143</v>
      </c>
      <c r="HCU41" t="s">
        <v>1143</v>
      </c>
      <c r="HCV41" t="s">
        <v>1143</v>
      </c>
      <c r="HCW41" t="s">
        <v>1143</v>
      </c>
      <c r="HCX41" t="s">
        <v>1143</v>
      </c>
      <c r="HCY41" t="s">
        <v>1143</v>
      </c>
      <c r="HCZ41" t="s">
        <v>1143</v>
      </c>
      <c r="HDA41" t="s">
        <v>1143</v>
      </c>
      <c r="HDB41" t="s">
        <v>1143</v>
      </c>
      <c r="HDC41" t="s">
        <v>1143</v>
      </c>
      <c r="HDD41" t="s">
        <v>1143</v>
      </c>
      <c r="HDE41" t="s">
        <v>1143</v>
      </c>
      <c r="HDF41" t="s">
        <v>1143</v>
      </c>
      <c r="HDG41" t="s">
        <v>1143</v>
      </c>
      <c r="HDH41" t="s">
        <v>1143</v>
      </c>
      <c r="HDI41" t="s">
        <v>1143</v>
      </c>
      <c r="HDJ41" t="s">
        <v>1143</v>
      </c>
      <c r="HDK41" t="s">
        <v>1143</v>
      </c>
      <c r="HDL41" t="s">
        <v>1143</v>
      </c>
      <c r="HDM41" t="s">
        <v>1143</v>
      </c>
      <c r="HDN41" t="s">
        <v>1143</v>
      </c>
      <c r="HDO41" t="s">
        <v>1143</v>
      </c>
      <c r="HDP41" t="s">
        <v>1143</v>
      </c>
      <c r="HDQ41" t="s">
        <v>1143</v>
      </c>
      <c r="HDR41" t="s">
        <v>1143</v>
      </c>
      <c r="HDS41" t="s">
        <v>1143</v>
      </c>
      <c r="HDT41" t="s">
        <v>1143</v>
      </c>
      <c r="HDU41" t="s">
        <v>1143</v>
      </c>
      <c r="HDV41" t="s">
        <v>1143</v>
      </c>
      <c r="HDW41" t="s">
        <v>1143</v>
      </c>
      <c r="HDX41" t="s">
        <v>1143</v>
      </c>
      <c r="HDY41" t="s">
        <v>1143</v>
      </c>
      <c r="HDZ41" t="s">
        <v>1143</v>
      </c>
      <c r="HEA41" t="s">
        <v>1143</v>
      </c>
      <c r="HEB41" t="s">
        <v>1143</v>
      </c>
      <c r="HEC41" t="s">
        <v>1143</v>
      </c>
      <c r="HED41" t="s">
        <v>1143</v>
      </c>
      <c r="HEE41" t="s">
        <v>1143</v>
      </c>
      <c r="HEF41" t="s">
        <v>1143</v>
      </c>
      <c r="HEG41" t="s">
        <v>1143</v>
      </c>
      <c r="HEH41" t="s">
        <v>1143</v>
      </c>
      <c r="HEI41" t="s">
        <v>1143</v>
      </c>
      <c r="HEJ41" t="s">
        <v>1143</v>
      </c>
      <c r="HEK41" t="s">
        <v>1143</v>
      </c>
      <c r="HEL41" t="s">
        <v>1143</v>
      </c>
      <c r="HEM41" t="s">
        <v>1143</v>
      </c>
      <c r="HEN41" t="s">
        <v>1143</v>
      </c>
      <c r="HEO41" t="s">
        <v>1143</v>
      </c>
      <c r="HEP41" t="s">
        <v>1143</v>
      </c>
      <c r="HEQ41" t="s">
        <v>1143</v>
      </c>
      <c r="HER41" t="s">
        <v>1143</v>
      </c>
      <c r="HES41" t="s">
        <v>1143</v>
      </c>
      <c r="HET41" t="s">
        <v>1143</v>
      </c>
      <c r="HEU41" t="s">
        <v>1143</v>
      </c>
      <c r="HEV41" t="s">
        <v>1143</v>
      </c>
      <c r="HEW41" t="s">
        <v>1143</v>
      </c>
      <c r="HEX41" t="s">
        <v>1143</v>
      </c>
      <c r="HEY41" t="s">
        <v>1143</v>
      </c>
      <c r="HEZ41" t="s">
        <v>1143</v>
      </c>
      <c r="HFA41" t="s">
        <v>1143</v>
      </c>
      <c r="HFB41" t="s">
        <v>1143</v>
      </c>
      <c r="HFC41" t="s">
        <v>1143</v>
      </c>
      <c r="HFD41" t="s">
        <v>1143</v>
      </c>
      <c r="HFE41" t="s">
        <v>1143</v>
      </c>
      <c r="HFF41" t="s">
        <v>1143</v>
      </c>
      <c r="HFG41" t="s">
        <v>1143</v>
      </c>
      <c r="HFH41" t="s">
        <v>1143</v>
      </c>
      <c r="HFI41" t="s">
        <v>1143</v>
      </c>
      <c r="HFJ41" t="s">
        <v>1143</v>
      </c>
      <c r="HFK41" t="s">
        <v>1143</v>
      </c>
      <c r="HFL41" t="s">
        <v>1143</v>
      </c>
      <c r="HFM41" t="s">
        <v>1143</v>
      </c>
      <c r="HFN41" t="s">
        <v>1143</v>
      </c>
      <c r="HFO41" t="s">
        <v>1143</v>
      </c>
      <c r="HFP41" t="s">
        <v>1143</v>
      </c>
      <c r="HFQ41" t="s">
        <v>1143</v>
      </c>
      <c r="HFR41" t="s">
        <v>1143</v>
      </c>
      <c r="HFS41" t="s">
        <v>1143</v>
      </c>
      <c r="HFT41" t="s">
        <v>1143</v>
      </c>
      <c r="HFU41" t="s">
        <v>1143</v>
      </c>
      <c r="HFV41" t="s">
        <v>1143</v>
      </c>
      <c r="HFW41" t="s">
        <v>1143</v>
      </c>
      <c r="HFX41" t="s">
        <v>1143</v>
      </c>
      <c r="HFY41" t="s">
        <v>1143</v>
      </c>
      <c r="HFZ41" t="s">
        <v>1143</v>
      </c>
      <c r="HGA41" t="s">
        <v>1143</v>
      </c>
      <c r="HGB41" t="s">
        <v>1143</v>
      </c>
      <c r="HGC41" t="s">
        <v>1143</v>
      </c>
      <c r="HGD41" t="s">
        <v>1143</v>
      </c>
      <c r="HGE41" t="s">
        <v>1143</v>
      </c>
      <c r="HGF41" t="s">
        <v>1143</v>
      </c>
      <c r="HGG41" t="s">
        <v>1143</v>
      </c>
      <c r="HGH41" t="s">
        <v>1143</v>
      </c>
      <c r="HGI41" t="s">
        <v>1143</v>
      </c>
      <c r="HGJ41" t="s">
        <v>1143</v>
      </c>
      <c r="HGK41" t="s">
        <v>1143</v>
      </c>
      <c r="HGL41" t="s">
        <v>1143</v>
      </c>
      <c r="HGM41" t="s">
        <v>1143</v>
      </c>
      <c r="HGN41" t="s">
        <v>1143</v>
      </c>
      <c r="HGO41" t="s">
        <v>1143</v>
      </c>
      <c r="HGP41" t="s">
        <v>1143</v>
      </c>
      <c r="HGQ41" t="s">
        <v>1143</v>
      </c>
      <c r="HGR41" t="s">
        <v>1143</v>
      </c>
      <c r="HGS41" t="s">
        <v>1143</v>
      </c>
      <c r="HGT41" t="s">
        <v>1143</v>
      </c>
      <c r="HGU41" t="s">
        <v>1143</v>
      </c>
      <c r="HGV41" t="s">
        <v>1143</v>
      </c>
      <c r="HGW41" t="s">
        <v>1143</v>
      </c>
      <c r="HGX41" t="s">
        <v>1143</v>
      </c>
      <c r="HGY41" t="s">
        <v>1143</v>
      </c>
      <c r="HGZ41" t="s">
        <v>1143</v>
      </c>
      <c r="HHA41" t="s">
        <v>1143</v>
      </c>
      <c r="HHB41" t="s">
        <v>1143</v>
      </c>
      <c r="HHC41" t="s">
        <v>1143</v>
      </c>
      <c r="HHD41" t="s">
        <v>1143</v>
      </c>
      <c r="HHE41" t="s">
        <v>1143</v>
      </c>
      <c r="HHF41" t="s">
        <v>1143</v>
      </c>
      <c r="HHG41" t="s">
        <v>1143</v>
      </c>
      <c r="HHH41" t="s">
        <v>1143</v>
      </c>
      <c r="HHI41" t="s">
        <v>1143</v>
      </c>
      <c r="HHJ41" t="s">
        <v>1143</v>
      </c>
      <c r="HHK41" t="s">
        <v>1143</v>
      </c>
      <c r="HHL41" t="s">
        <v>1143</v>
      </c>
      <c r="HHM41" t="s">
        <v>1143</v>
      </c>
      <c r="HHN41" t="s">
        <v>1143</v>
      </c>
      <c r="HHO41" t="s">
        <v>1143</v>
      </c>
      <c r="HHP41" t="s">
        <v>1143</v>
      </c>
      <c r="HHQ41" t="s">
        <v>1143</v>
      </c>
      <c r="HHR41" t="s">
        <v>1143</v>
      </c>
      <c r="HHS41" t="s">
        <v>1143</v>
      </c>
      <c r="HHT41" t="s">
        <v>1143</v>
      </c>
      <c r="HHU41" t="s">
        <v>1143</v>
      </c>
      <c r="HHV41" t="s">
        <v>1143</v>
      </c>
      <c r="HHW41" t="s">
        <v>1143</v>
      </c>
      <c r="HHX41" t="s">
        <v>1143</v>
      </c>
      <c r="HHY41" t="s">
        <v>1143</v>
      </c>
      <c r="HHZ41" t="s">
        <v>1143</v>
      </c>
      <c r="HIA41" t="s">
        <v>1143</v>
      </c>
      <c r="HIB41" t="s">
        <v>1143</v>
      </c>
      <c r="HIC41" t="s">
        <v>1143</v>
      </c>
      <c r="HID41" t="s">
        <v>1143</v>
      </c>
      <c r="HIE41" t="s">
        <v>1143</v>
      </c>
      <c r="HIF41" t="s">
        <v>1143</v>
      </c>
      <c r="HIG41" t="s">
        <v>1143</v>
      </c>
      <c r="HIH41" t="s">
        <v>1143</v>
      </c>
      <c r="HII41" t="s">
        <v>1143</v>
      </c>
      <c r="HIJ41" t="s">
        <v>1143</v>
      </c>
      <c r="HIK41" t="s">
        <v>1143</v>
      </c>
      <c r="HIL41" t="s">
        <v>1143</v>
      </c>
      <c r="HIM41" t="s">
        <v>1143</v>
      </c>
      <c r="HIN41" t="s">
        <v>1143</v>
      </c>
      <c r="HIO41" t="s">
        <v>1143</v>
      </c>
      <c r="HIP41" t="s">
        <v>1143</v>
      </c>
      <c r="HIQ41" t="s">
        <v>1143</v>
      </c>
      <c r="HIR41" t="s">
        <v>1143</v>
      </c>
      <c r="HIS41" t="s">
        <v>1143</v>
      </c>
      <c r="HIT41" t="s">
        <v>1143</v>
      </c>
      <c r="HIU41" t="s">
        <v>1143</v>
      </c>
      <c r="HIV41" t="s">
        <v>1143</v>
      </c>
      <c r="HIW41" t="s">
        <v>1143</v>
      </c>
      <c r="HIX41" t="s">
        <v>1143</v>
      </c>
      <c r="HIY41" t="s">
        <v>1143</v>
      </c>
      <c r="HIZ41" t="s">
        <v>1143</v>
      </c>
      <c r="HJA41" t="s">
        <v>1143</v>
      </c>
      <c r="HJB41" t="s">
        <v>1143</v>
      </c>
      <c r="HJC41" t="s">
        <v>1143</v>
      </c>
      <c r="HJD41" t="s">
        <v>1143</v>
      </c>
      <c r="HJE41" t="s">
        <v>1143</v>
      </c>
      <c r="HJF41" t="s">
        <v>1143</v>
      </c>
      <c r="HJG41" t="s">
        <v>1143</v>
      </c>
      <c r="HJH41" t="s">
        <v>1143</v>
      </c>
      <c r="HJI41" t="s">
        <v>1143</v>
      </c>
      <c r="HJJ41" t="s">
        <v>1143</v>
      </c>
      <c r="HJK41" t="s">
        <v>1143</v>
      </c>
      <c r="HJL41" t="s">
        <v>1143</v>
      </c>
      <c r="HJM41" t="s">
        <v>1143</v>
      </c>
      <c r="HJN41" t="s">
        <v>1143</v>
      </c>
      <c r="HJO41" t="s">
        <v>1143</v>
      </c>
      <c r="HJP41" t="s">
        <v>1143</v>
      </c>
      <c r="HJQ41" t="s">
        <v>1143</v>
      </c>
      <c r="HJR41" t="s">
        <v>1143</v>
      </c>
      <c r="HJS41" t="s">
        <v>1143</v>
      </c>
      <c r="HJT41" t="s">
        <v>1143</v>
      </c>
      <c r="HJU41" t="s">
        <v>1143</v>
      </c>
      <c r="HJV41" t="s">
        <v>1143</v>
      </c>
      <c r="HJW41" t="s">
        <v>1143</v>
      </c>
      <c r="HJX41" t="s">
        <v>1143</v>
      </c>
      <c r="HJY41" t="s">
        <v>1143</v>
      </c>
      <c r="HJZ41" t="s">
        <v>1143</v>
      </c>
      <c r="HKA41" t="s">
        <v>1143</v>
      </c>
      <c r="HKB41" t="s">
        <v>1143</v>
      </c>
      <c r="HKC41" t="s">
        <v>1143</v>
      </c>
      <c r="HKD41" t="s">
        <v>1143</v>
      </c>
      <c r="HKE41" t="s">
        <v>1143</v>
      </c>
      <c r="HKF41" t="s">
        <v>1143</v>
      </c>
      <c r="HKG41" t="s">
        <v>1143</v>
      </c>
      <c r="HKH41" t="s">
        <v>1143</v>
      </c>
      <c r="HKI41" t="s">
        <v>1143</v>
      </c>
      <c r="HKJ41" t="s">
        <v>1143</v>
      </c>
      <c r="HKK41" t="s">
        <v>1143</v>
      </c>
      <c r="HKL41" t="s">
        <v>1143</v>
      </c>
      <c r="HKM41" t="s">
        <v>1143</v>
      </c>
      <c r="HKN41" t="s">
        <v>1143</v>
      </c>
      <c r="HKO41" t="s">
        <v>1143</v>
      </c>
      <c r="HKP41" t="s">
        <v>1143</v>
      </c>
      <c r="HKQ41" t="s">
        <v>1143</v>
      </c>
      <c r="HKR41" t="s">
        <v>1143</v>
      </c>
      <c r="HKS41" t="s">
        <v>1143</v>
      </c>
      <c r="HKT41" t="s">
        <v>1143</v>
      </c>
      <c r="HKU41" t="s">
        <v>1143</v>
      </c>
      <c r="HKV41" t="s">
        <v>1143</v>
      </c>
      <c r="HKW41" t="s">
        <v>1143</v>
      </c>
      <c r="HKX41" t="s">
        <v>1143</v>
      </c>
      <c r="HKY41" t="s">
        <v>1143</v>
      </c>
      <c r="HKZ41" t="s">
        <v>1143</v>
      </c>
      <c r="HLA41" t="s">
        <v>1143</v>
      </c>
      <c r="HLB41" t="s">
        <v>1143</v>
      </c>
      <c r="HLC41" t="s">
        <v>1143</v>
      </c>
      <c r="HLD41" t="s">
        <v>1143</v>
      </c>
      <c r="HLE41" t="s">
        <v>1143</v>
      </c>
      <c r="HLF41" t="s">
        <v>1143</v>
      </c>
      <c r="HLG41" t="s">
        <v>1143</v>
      </c>
      <c r="HLH41" t="s">
        <v>1143</v>
      </c>
      <c r="HLI41" t="s">
        <v>1143</v>
      </c>
      <c r="HLJ41" t="s">
        <v>1143</v>
      </c>
      <c r="HLK41" t="s">
        <v>1143</v>
      </c>
      <c r="HLL41" t="s">
        <v>1143</v>
      </c>
      <c r="HLM41" t="s">
        <v>1143</v>
      </c>
      <c r="HLN41" t="s">
        <v>1143</v>
      </c>
      <c r="HLO41" t="s">
        <v>1143</v>
      </c>
      <c r="HLP41" t="s">
        <v>1143</v>
      </c>
      <c r="HLQ41" t="s">
        <v>1143</v>
      </c>
      <c r="HLR41" t="s">
        <v>1143</v>
      </c>
      <c r="HLS41" t="s">
        <v>1143</v>
      </c>
      <c r="HLT41" t="s">
        <v>1143</v>
      </c>
      <c r="HLU41" t="s">
        <v>1143</v>
      </c>
      <c r="HLV41" t="s">
        <v>1143</v>
      </c>
      <c r="HLW41" t="s">
        <v>1143</v>
      </c>
      <c r="HLX41" t="s">
        <v>1143</v>
      </c>
      <c r="HLY41" t="s">
        <v>1143</v>
      </c>
      <c r="HLZ41" t="s">
        <v>1143</v>
      </c>
      <c r="HMA41" t="s">
        <v>1143</v>
      </c>
      <c r="HMB41" t="s">
        <v>1143</v>
      </c>
      <c r="HMC41" t="s">
        <v>1143</v>
      </c>
      <c r="HMD41" t="s">
        <v>1143</v>
      </c>
      <c r="HME41" t="s">
        <v>1143</v>
      </c>
      <c r="HMF41" t="s">
        <v>1143</v>
      </c>
      <c r="HMG41" t="s">
        <v>1143</v>
      </c>
      <c r="HMH41" t="s">
        <v>1143</v>
      </c>
      <c r="HMI41" t="s">
        <v>1143</v>
      </c>
      <c r="HMJ41" t="s">
        <v>1143</v>
      </c>
      <c r="HMK41" t="s">
        <v>1143</v>
      </c>
      <c r="HML41" t="s">
        <v>1143</v>
      </c>
      <c r="HMM41" t="s">
        <v>1143</v>
      </c>
      <c r="HMN41" t="s">
        <v>1143</v>
      </c>
      <c r="HMO41" t="s">
        <v>1143</v>
      </c>
      <c r="HMP41" t="s">
        <v>1143</v>
      </c>
      <c r="HMQ41" t="s">
        <v>1143</v>
      </c>
      <c r="HMR41" t="s">
        <v>1143</v>
      </c>
      <c r="HMS41" t="s">
        <v>1143</v>
      </c>
      <c r="HMT41" t="s">
        <v>1143</v>
      </c>
      <c r="HMU41" t="s">
        <v>1143</v>
      </c>
      <c r="HMV41" t="s">
        <v>1143</v>
      </c>
      <c r="HMW41" t="s">
        <v>1143</v>
      </c>
      <c r="HMX41" t="s">
        <v>1143</v>
      </c>
      <c r="HMY41" t="s">
        <v>1143</v>
      </c>
      <c r="HMZ41" t="s">
        <v>1143</v>
      </c>
      <c r="HNA41" t="s">
        <v>1143</v>
      </c>
      <c r="HNB41" t="s">
        <v>1143</v>
      </c>
      <c r="HNC41" t="s">
        <v>1143</v>
      </c>
      <c r="HND41" t="s">
        <v>1143</v>
      </c>
      <c r="HNE41" t="s">
        <v>1143</v>
      </c>
      <c r="HNF41" t="s">
        <v>1143</v>
      </c>
      <c r="HNG41" t="s">
        <v>1143</v>
      </c>
      <c r="HNH41" t="s">
        <v>1143</v>
      </c>
      <c r="HNI41" t="s">
        <v>1143</v>
      </c>
      <c r="HNJ41" t="s">
        <v>1143</v>
      </c>
      <c r="HNK41" t="s">
        <v>1143</v>
      </c>
      <c r="HNL41" t="s">
        <v>1143</v>
      </c>
      <c r="HNM41" t="s">
        <v>1143</v>
      </c>
      <c r="HNN41" t="s">
        <v>1143</v>
      </c>
      <c r="HNO41" t="s">
        <v>1143</v>
      </c>
      <c r="HNP41" t="s">
        <v>1143</v>
      </c>
      <c r="HNQ41" t="s">
        <v>1143</v>
      </c>
      <c r="HNR41" t="s">
        <v>1143</v>
      </c>
      <c r="HNS41" t="s">
        <v>1143</v>
      </c>
      <c r="HNT41" t="s">
        <v>1143</v>
      </c>
      <c r="HNU41" t="s">
        <v>1143</v>
      </c>
      <c r="HNV41" t="s">
        <v>1143</v>
      </c>
      <c r="HNW41" t="s">
        <v>1143</v>
      </c>
      <c r="HNX41" t="s">
        <v>1143</v>
      </c>
      <c r="HNY41" t="s">
        <v>1143</v>
      </c>
      <c r="HNZ41" t="s">
        <v>1143</v>
      </c>
      <c r="HOA41" t="s">
        <v>1143</v>
      </c>
      <c r="HOB41" t="s">
        <v>1143</v>
      </c>
      <c r="HOC41" t="s">
        <v>1143</v>
      </c>
      <c r="HOD41" t="s">
        <v>1143</v>
      </c>
      <c r="HOE41" t="s">
        <v>1143</v>
      </c>
      <c r="HOF41" t="s">
        <v>1143</v>
      </c>
      <c r="HOG41" t="s">
        <v>1143</v>
      </c>
      <c r="HOH41" t="s">
        <v>1143</v>
      </c>
      <c r="HOI41" t="s">
        <v>1143</v>
      </c>
      <c r="HOJ41" t="s">
        <v>1143</v>
      </c>
      <c r="HOK41" t="s">
        <v>1143</v>
      </c>
      <c r="HOL41" t="s">
        <v>1143</v>
      </c>
      <c r="HOM41" t="s">
        <v>1143</v>
      </c>
      <c r="HON41" t="s">
        <v>1143</v>
      </c>
      <c r="HOO41" t="s">
        <v>1143</v>
      </c>
      <c r="HOP41" t="s">
        <v>1143</v>
      </c>
      <c r="HOQ41" t="s">
        <v>1143</v>
      </c>
      <c r="HOR41" t="s">
        <v>1143</v>
      </c>
      <c r="HOS41" t="s">
        <v>1143</v>
      </c>
      <c r="HOT41" t="s">
        <v>1143</v>
      </c>
      <c r="HOU41" t="s">
        <v>1143</v>
      </c>
      <c r="HOV41" t="s">
        <v>1143</v>
      </c>
      <c r="HOW41" t="s">
        <v>1143</v>
      </c>
      <c r="HOX41" t="s">
        <v>1143</v>
      </c>
      <c r="HOY41" t="s">
        <v>1143</v>
      </c>
      <c r="HOZ41" t="s">
        <v>1143</v>
      </c>
      <c r="HPA41" t="s">
        <v>1143</v>
      </c>
      <c r="HPB41" t="s">
        <v>1143</v>
      </c>
      <c r="HPC41" t="s">
        <v>1143</v>
      </c>
      <c r="HPD41" t="s">
        <v>1143</v>
      </c>
      <c r="HPE41" t="s">
        <v>1143</v>
      </c>
      <c r="HPF41" t="s">
        <v>1143</v>
      </c>
      <c r="HPG41" t="s">
        <v>1143</v>
      </c>
      <c r="HPH41" t="s">
        <v>1143</v>
      </c>
      <c r="HPI41" t="s">
        <v>1143</v>
      </c>
      <c r="HPJ41" t="s">
        <v>1143</v>
      </c>
      <c r="HPK41" t="s">
        <v>1143</v>
      </c>
      <c r="HPL41" t="s">
        <v>1143</v>
      </c>
      <c r="HPM41" t="s">
        <v>1143</v>
      </c>
      <c r="HPN41" t="s">
        <v>1143</v>
      </c>
      <c r="HPO41" t="s">
        <v>1143</v>
      </c>
      <c r="HPP41" t="s">
        <v>1143</v>
      </c>
      <c r="HPQ41" t="s">
        <v>1143</v>
      </c>
      <c r="HPR41" t="s">
        <v>1143</v>
      </c>
      <c r="HPS41" t="s">
        <v>1143</v>
      </c>
      <c r="HPT41" t="s">
        <v>1143</v>
      </c>
      <c r="HPU41" t="s">
        <v>1143</v>
      </c>
      <c r="HPV41" t="s">
        <v>1143</v>
      </c>
      <c r="HPW41" t="s">
        <v>1143</v>
      </c>
      <c r="HPX41" t="s">
        <v>1143</v>
      </c>
      <c r="HPY41" t="s">
        <v>1143</v>
      </c>
      <c r="HPZ41" t="s">
        <v>1143</v>
      </c>
      <c r="HQA41" t="s">
        <v>1143</v>
      </c>
      <c r="HQB41" t="s">
        <v>1143</v>
      </c>
      <c r="HQC41" t="s">
        <v>1143</v>
      </c>
      <c r="HQD41" t="s">
        <v>1143</v>
      </c>
      <c r="HQE41" t="s">
        <v>1143</v>
      </c>
      <c r="HQF41" t="s">
        <v>1143</v>
      </c>
      <c r="HQG41" t="s">
        <v>1143</v>
      </c>
      <c r="HQH41" t="s">
        <v>1143</v>
      </c>
      <c r="HQI41" t="s">
        <v>1143</v>
      </c>
      <c r="HQJ41" t="s">
        <v>1143</v>
      </c>
      <c r="HQK41" t="s">
        <v>1143</v>
      </c>
      <c r="HQL41" t="s">
        <v>1143</v>
      </c>
      <c r="HQM41" t="s">
        <v>1143</v>
      </c>
      <c r="HQN41" t="s">
        <v>1143</v>
      </c>
      <c r="HQO41" t="s">
        <v>1143</v>
      </c>
      <c r="HQP41" t="s">
        <v>1143</v>
      </c>
      <c r="HQQ41" t="s">
        <v>1143</v>
      </c>
      <c r="HQR41" t="s">
        <v>1143</v>
      </c>
      <c r="HQS41" t="s">
        <v>1143</v>
      </c>
      <c r="HQT41" t="s">
        <v>1143</v>
      </c>
      <c r="HQU41" t="s">
        <v>1143</v>
      </c>
      <c r="HQV41" t="s">
        <v>1143</v>
      </c>
      <c r="HQW41" t="s">
        <v>1143</v>
      </c>
      <c r="HQX41" t="s">
        <v>1143</v>
      </c>
      <c r="HQY41" t="s">
        <v>1143</v>
      </c>
      <c r="HQZ41" t="s">
        <v>1143</v>
      </c>
      <c r="HRA41" t="s">
        <v>1143</v>
      </c>
      <c r="HRB41" t="s">
        <v>1143</v>
      </c>
      <c r="HRC41" t="s">
        <v>1143</v>
      </c>
      <c r="HRD41" t="s">
        <v>1143</v>
      </c>
      <c r="HRE41" t="s">
        <v>1143</v>
      </c>
      <c r="HRF41" t="s">
        <v>1143</v>
      </c>
      <c r="HRG41" t="s">
        <v>1143</v>
      </c>
      <c r="HRH41" t="s">
        <v>1143</v>
      </c>
      <c r="HRI41" t="s">
        <v>1143</v>
      </c>
      <c r="HRJ41" t="s">
        <v>1143</v>
      </c>
      <c r="HRK41" t="s">
        <v>1143</v>
      </c>
      <c r="HRL41" t="s">
        <v>1143</v>
      </c>
      <c r="HRM41" t="s">
        <v>1143</v>
      </c>
      <c r="HRN41" t="s">
        <v>1143</v>
      </c>
      <c r="HRO41" t="s">
        <v>1143</v>
      </c>
      <c r="HRP41" t="s">
        <v>1143</v>
      </c>
      <c r="HRQ41" t="s">
        <v>1143</v>
      </c>
      <c r="HRR41" t="s">
        <v>1143</v>
      </c>
      <c r="HRS41" t="s">
        <v>1143</v>
      </c>
      <c r="HRT41" t="s">
        <v>1143</v>
      </c>
      <c r="HRU41" t="s">
        <v>1143</v>
      </c>
      <c r="HRV41" t="s">
        <v>1143</v>
      </c>
      <c r="HRW41" t="s">
        <v>1143</v>
      </c>
      <c r="HRX41" t="s">
        <v>1143</v>
      </c>
      <c r="HRY41" t="s">
        <v>1143</v>
      </c>
      <c r="HRZ41" t="s">
        <v>1143</v>
      </c>
      <c r="HSA41" t="s">
        <v>1143</v>
      </c>
      <c r="HSB41" t="s">
        <v>1143</v>
      </c>
      <c r="HSC41" t="s">
        <v>1143</v>
      </c>
      <c r="HSD41" t="s">
        <v>1143</v>
      </c>
      <c r="HSE41" t="s">
        <v>1143</v>
      </c>
      <c r="HSF41" t="s">
        <v>1143</v>
      </c>
      <c r="HSG41" t="s">
        <v>1143</v>
      </c>
      <c r="HSH41" t="s">
        <v>1143</v>
      </c>
      <c r="HSI41" t="s">
        <v>1143</v>
      </c>
      <c r="HSJ41" t="s">
        <v>1143</v>
      </c>
      <c r="HSK41" t="s">
        <v>1143</v>
      </c>
      <c r="HSL41" t="s">
        <v>1143</v>
      </c>
      <c r="HSM41" t="s">
        <v>1143</v>
      </c>
      <c r="HSN41" t="s">
        <v>1143</v>
      </c>
      <c r="HSO41" t="s">
        <v>1143</v>
      </c>
      <c r="HSP41" t="s">
        <v>1143</v>
      </c>
      <c r="HSQ41" t="s">
        <v>1143</v>
      </c>
      <c r="HSR41" t="s">
        <v>1143</v>
      </c>
      <c r="HSS41" t="s">
        <v>1143</v>
      </c>
      <c r="HST41" t="s">
        <v>1143</v>
      </c>
      <c r="HSU41" t="s">
        <v>1143</v>
      </c>
      <c r="HSV41" t="s">
        <v>1143</v>
      </c>
      <c r="HSW41" t="s">
        <v>1143</v>
      </c>
      <c r="HSX41" t="s">
        <v>1143</v>
      </c>
      <c r="HSY41" t="s">
        <v>1143</v>
      </c>
      <c r="HSZ41" t="s">
        <v>1143</v>
      </c>
      <c r="HTA41" t="s">
        <v>1143</v>
      </c>
      <c r="HTB41" t="s">
        <v>1143</v>
      </c>
      <c r="HTC41" t="s">
        <v>1143</v>
      </c>
      <c r="HTD41" t="s">
        <v>1143</v>
      </c>
      <c r="HTE41" t="s">
        <v>1143</v>
      </c>
      <c r="HTF41" t="s">
        <v>1143</v>
      </c>
      <c r="HTG41" t="s">
        <v>1143</v>
      </c>
      <c r="HTH41" t="s">
        <v>1143</v>
      </c>
      <c r="HTI41" t="s">
        <v>1143</v>
      </c>
      <c r="HTJ41" t="s">
        <v>1143</v>
      </c>
      <c r="HTK41" t="s">
        <v>1143</v>
      </c>
      <c r="HTL41" t="s">
        <v>1143</v>
      </c>
      <c r="HTM41" t="s">
        <v>1143</v>
      </c>
      <c r="HTN41" t="s">
        <v>1143</v>
      </c>
      <c r="HTO41" t="s">
        <v>1143</v>
      </c>
      <c r="HTP41" t="s">
        <v>1143</v>
      </c>
      <c r="HTQ41" t="s">
        <v>1143</v>
      </c>
      <c r="HTR41" t="s">
        <v>1143</v>
      </c>
      <c r="HTS41" t="s">
        <v>1143</v>
      </c>
      <c r="HTT41" t="s">
        <v>1143</v>
      </c>
      <c r="HTU41" t="s">
        <v>1143</v>
      </c>
      <c r="HTV41" t="s">
        <v>1143</v>
      </c>
      <c r="HTW41" t="s">
        <v>1143</v>
      </c>
      <c r="HTX41" t="s">
        <v>1143</v>
      </c>
      <c r="HTY41" t="s">
        <v>1143</v>
      </c>
      <c r="HTZ41" t="s">
        <v>1143</v>
      </c>
      <c r="HUA41" t="s">
        <v>1143</v>
      </c>
      <c r="HUB41" t="s">
        <v>1143</v>
      </c>
      <c r="HUC41" t="s">
        <v>1143</v>
      </c>
      <c r="HUD41" t="s">
        <v>1143</v>
      </c>
      <c r="HUE41" t="s">
        <v>1143</v>
      </c>
      <c r="HUF41" t="s">
        <v>1143</v>
      </c>
      <c r="HUG41" t="s">
        <v>1143</v>
      </c>
      <c r="HUH41" t="s">
        <v>1143</v>
      </c>
      <c r="HUI41" t="s">
        <v>1143</v>
      </c>
      <c r="HUJ41" t="s">
        <v>1143</v>
      </c>
      <c r="HUK41" t="s">
        <v>1143</v>
      </c>
      <c r="HUL41" t="s">
        <v>1143</v>
      </c>
      <c r="HUM41" t="s">
        <v>1143</v>
      </c>
      <c r="HUN41" t="s">
        <v>1143</v>
      </c>
      <c r="HUO41" t="s">
        <v>1143</v>
      </c>
      <c r="HUP41" t="s">
        <v>1143</v>
      </c>
      <c r="HUQ41" t="s">
        <v>1143</v>
      </c>
      <c r="HUR41" t="s">
        <v>1143</v>
      </c>
      <c r="HUS41" t="s">
        <v>1143</v>
      </c>
      <c r="HUT41" t="s">
        <v>1143</v>
      </c>
      <c r="HUU41" t="s">
        <v>1143</v>
      </c>
      <c r="HUV41" t="s">
        <v>1143</v>
      </c>
      <c r="HUW41" t="s">
        <v>1143</v>
      </c>
      <c r="HUX41" t="s">
        <v>1143</v>
      </c>
      <c r="HUY41" t="s">
        <v>1143</v>
      </c>
      <c r="HUZ41" t="s">
        <v>1143</v>
      </c>
      <c r="HVA41" t="s">
        <v>1143</v>
      </c>
      <c r="HVB41" t="s">
        <v>1143</v>
      </c>
      <c r="HVC41" t="s">
        <v>1143</v>
      </c>
      <c r="HVD41" t="s">
        <v>1143</v>
      </c>
      <c r="HVE41" t="s">
        <v>1143</v>
      </c>
      <c r="HVF41" t="s">
        <v>1143</v>
      </c>
      <c r="HVG41" t="s">
        <v>1143</v>
      </c>
      <c r="HVH41" t="s">
        <v>1143</v>
      </c>
      <c r="HVI41" t="s">
        <v>1143</v>
      </c>
      <c r="HVJ41" t="s">
        <v>1143</v>
      </c>
      <c r="HVK41" t="s">
        <v>1143</v>
      </c>
      <c r="HVL41" t="s">
        <v>1143</v>
      </c>
      <c r="HVM41" t="s">
        <v>1143</v>
      </c>
      <c r="HVN41" t="s">
        <v>1143</v>
      </c>
      <c r="HVO41" t="s">
        <v>1143</v>
      </c>
      <c r="HVP41" t="s">
        <v>1143</v>
      </c>
      <c r="HVQ41" t="s">
        <v>1143</v>
      </c>
      <c r="HVR41" t="s">
        <v>1143</v>
      </c>
      <c r="HVS41" t="s">
        <v>1143</v>
      </c>
      <c r="HVT41" t="s">
        <v>1143</v>
      </c>
      <c r="HVU41" t="s">
        <v>1143</v>
      </c>
      <c r="HVV41" t="s">
        <v>1143</v>
      </c>
      <c r="HVW41" t="s">
        <v>1143</v>
      </c>
      <c r="HVX41" t="s">
        <v>1143</v>
      </c>
      <c r="HVY41" t="s">
        <v>1143</v>
      </c>
      <c r="HVZ41" t="s">
        <v>1143</v>
      </c>
      <c r="HWA41" t="s">
        <v>1143</v>
      </c>
      <c r="HWB41" t="s">
        <v>1143</v>
      </c>
      <c r="HWC41" t="s">
        <v>1143</v>
      </c>
      <c r="HWD41" t="s">
        <v>1143</v>
      </c>
      <c r="HWE41" t="s">
        <v>1143</v>
      </c>
      <c r="HWF41" t="s">
        <v>1143</v>
      </c>
      <c r="HWG41" t="s">
        <v>1143</v>
      </c>
      <c r="HWH41" t="s">
        <v>1143</v>
      </c>
      <c r="HWI41" t="s">
        <v>1143</v>
      </c>
      <c r="HWJ41" t="s">
        <v>1143</v>
      </c>
      <c r="HWK41" t="s">
        <v>1143</v>
      </c>
      <c r="HWL41" t="s">
        <v>1143</v>
      </c>
      <c r="HWM41" t="s">
        <v>1143</v>
      </c>
      <c r="HWN41" t="s">
        <v>1143</v>
      </c>
      <c r="HWO41" t="s">
        <v>1143</v>
      </c>
      <c r="HWP41" t="s">
        <v>1143</v>
      </c>
      <c r="HWQ41" t="s">
        <v>1143</v>
      </c>
      <c r="HWR41" t="s">
        <v>1143</v>
      </c>
      <c r="HWS41" t="s">
        <v>1143</v>
      </c>
      <c r="HWT41" t="s">
        <v>1143</v>
      </c>
      <c r="HWU41" t="s">
        <v>1143</v>
      </c>
      <c r="HWV41" t="s">
        <v>1143</v>
      </c>
      <c r="HWW41" t="s">
        <v>1143</v>
      </c>
      <c r="HWX41" t="s">
        <v>1143</v>
      </c>
      <c r="HWY41" t="s">
        <v>1143</v>
      </c>
      <c r="HWZ41" t="s">
        <v>1143</v>
      </c>
      <c r="HXA41" t="s">
        <v>1143</v>
      </c>
      <c r="HXB41" t="s">
        <v>1143</v>
      </c>
      <c r="HXC41" t="s">
        <v>1143</v>
      </c>
      <c r="HXD41" t="s">
        <v>1143</v>
      </c>
      <c r="HXE41" t="s">
        <v>1143</v>
      </c>
      <c r="HXF41" t="s">
        <v>1143</v>
      </c>
      <c r="HXG41" t="s">
        <v>1143</v>
      </c>
      <c r="HXH41" t="s">
        <v>1143</v>
      </c>
      <c r="HXI41" t="s">
        <v>1143</v>
      </c>
      <c r="HXJ41" t="s">
        <v>1143</v>
      </c>
      <c r="HXK41" t="s">
        <v>1143</v>
      </c>
      <c r="HXL41" t="s">
        <v>1143</v>
      </c>
      <c r="HXM41" t="s">
        <v>1143</v>
      </c>
      <c r="HXN41" t="s">
        <v>1143</v>
      </c>
      <c r="HXO41" t="s">
        <v>1143</v>
      </c>
      <c r="HXP41" t="s">
        <v>1143</v>
      </c>
      <c r="HXQ41" t="s">
        <v>1143</v>
      </c>
      <c r="HXR41" t="s">
        <v>1143</v>
      </c>
      <c r="HXS41" t="s">
        <v>1143</v>
      </c>
      <c r="HXT41" t="s">
        <v>1143</v>
      </c>
      <c r="HXU41" t="s">
        <v>1143</v>
      </c>
      <c r="HXV41" t="s">
        <v>1143</v>
      </c>
      <c r="HXW41" t="s">
        <v>1143</v>
      </c>
      <c r="HXX41" t="s">
        <v>1143</v>
      </c>
      <c r="HXY41" t="s">
        <v>1143</v>
      </c>
      <c r="HXZ41" t="s">
        <v>1143</v>
      </c>
      <c r="HYA41" t="s">
        <v>1143</v>
      </c>
      <c r="HYB41" t="s">
        <v>1143</v>
      </c>
      <c r="HYC41" t="s">
        <v>1143</v>
      </c>
      <c r="HYD41" t="s">
        <v>1143</v>
      </c>
      <c r="HYE41" t="s">
        <v>1143</v>
      </c>
      <c r="HYF41" t="s">
        <v>1143</v>
      </c>
      <c r="HYG41" t="s">
        <v>1143</v>
      </c>
      <c r="HYH41" t="s">
        <v>1143</v>
      </c>
      <c r="HYI41" t="s">
        <v>1143</v>
      </c>
      <c r="HYJ41" t="s">
        <v>1143</v>
      </c>
      <c r="HYK41" t="s">
        <v>1143</v>
      </c>
      <c r="HYL41" t="s">
        <v>1143</v>
      </c>
      <c r="HYM41" t="s">
        <v>1143</v>
      </c>
      <c r="HYN41" t="s">
        <v>1143</v>
      </c>
      <c r="HYO41" t="s">
        <v>1143</v>
      </c>
      <c r="HYP41" t="s">
        <v>1143</v>
      </c>
      <c r="HYQ41" t="s">
        <v>1143</v>
      </c>
      <c r="HYR41" t="s">
        <v>1143</v>
      </c>
      <c r="HYS41" t="s">
        <v>1143</v>
      </c>
      <c r="HYT41" t="s">
        <v>1143</v>
      </c>
      <c r="HYU41" t="s">
        <v>1143</v>
      </c>
      <c r="HYV41" t="s">
        <v>1143</v>
      </c>
      <c r="HYW41" t="s">
        <v>1143</v>
      </c>
      <c r="HYX41" t="s">
        <v>1143</v>
      </c>
      <c r="HYY41" t="s">
        <v>1143</v>
      </c>
      <c r="HYZ41" t="s">
        <v>1143</v>
      </c>
      <c r="HZA41" t="s">
        <v>1143</v>
      </c>
      <c r="HZB41" t="s">
        <v>1143</v>
      </c>
      <c r="HZC41" t="s">
        <v>1143</v>
      </c>
      <c r="HZD41" t="s">
        <v>1143</v>
      </c>
      <c r="HZE41" t="s">
        <v>1143</v>
      </c>
      <c r="HZF41" t="s">
        <v>1143</v>
      </c>
      <c r="HZG41" t="s">
        <v>1143</v>
      </c>
      <c r="HZH41" t="s">
        <v>1143</v>
      </c>
      <c r="HZI41" t="s">
        <v>1143</v>
      </c>
      <c r="HZJ41" t="s">
        <v>1143</v>
      </c>
      <c r="HZK41" t="s">
        <v>1143</v>
      </c>
      <c r="HZL41" t="s">
        <v>1143</v>
      </c>
      <c r="HZM41" t="s">
        <v>1143</v>
      </c>
      <c r="HZN41" t="s">
        <v>1143</v>
      </c>
      <c r="HZO41" t="s">
        <v>1143</v>
      </c>
      <c r="HZP41" t="s">
        <v>1143</v>
      </c>
      <c r="HZQ41" t="s">
        <v>1143</v>
      </c>
      <c r="HZR41" t="s">
        <v>1143</v>
      </c>
      <c r="HZS41" t="s">
        <v>1143</v>
      </c>
      <c r="HZT41" t="s">
        <v>1143</v>
      </c>
      <c r="HZU41" t="s">
        <v>1143</v>
      </c>
      <c r="HZV41" t="s">
        <v>1143</v>
      </c>
      <c r="HZW41" t="s">
        <v>1143</v>
      </c>
      <c r="HZX41" t="s">
        <v>1143</v>
      </c>
      <c r="HZY41" t="s">
        <v>1143</v>
      </c>
      <c r="HZZ41" t="s">
        <v>1143</v>
      </c>
      <c r="IAA41" t="s">
        <v>1143</v>
      </c>
      <c r="IAB41" t="s">
        <v>1143</v>
      </c>
      <c r="IAC41" t="s">
        <v>1143</v>
      </c>
      <c r="IAD41" t="s">
        <v>1143</v>
      </c>
      <c r="IAE41" t="s">
        <v>1143</v>
      </c>
      <c r="IAF41" t="s">
        <v>1143</v>
      </c>
      <c r="IAG41" t="s">
        <v>1143</v>
      </c>
      <c r="IAH41" t="s">
        <v>1143</v>
      </c>
      <c r="IAI41" t="s">
        <v>1143</v>
      </c>
      <c r="IAJ41" t="s">
        <v>1143</v>
      </c>
      <c r="IAK41" t="s">
        <v>1143</v>
      </c>
      <c r="IAL41" t="s">
        <v>1143</v>
      </c>
      <c r="IAM41" t="s">
        <v>1143</v>
      </c>
      <c r="IAN41" t="s">
        <v>1143</v>
      </c>
      <c r="IAO41" t="s">
        <v>1143</v>
      </c>
      <c r="IAP41" t="s">
        <v>1143</v>
      </c>
      <c r="IAQ41" t="s">
        <v>1143</v>
      </c>
      <c r="IAR41" t="s">
        <v>1143</v>
      </c>
      <c r="IAS41" t="s">
        <v>1143</v>
      </c>
      <c r="IAT41" t="s">
        <v>1143</v>
      </c>
      <c r="IAU41" t="s">
        <v>1143</v>
      </c>
      <c r="IAV41" t="s">
        <v>1143</v>
      </c>
      <c r="IAW41" t="s">
        <v>1143</v>
      </c>
      <c r="IAX41" t="s">
        <v>1143</v>
      </c>
      <c r="IAY41" t="s">
        <v>1143</v>
      </c>
      <c r="IAZ41" t="s">
        <v>1143</v>
      </c>
      <c r="IBA41" t="s">
        <v>1143</v>
      </c>
      <c r="IBB41" t="s">
        <v>1143</v>
      </c>
      <c r="IBC41" t="s">
        <v>1143</v>
      </c>
      <c r="IBD41" t="s">
        <v>1143</v>
      </c>
      <c r="IBE41" t="s">
        <v>1143</v>
      </c>
      <c r="IBF41" t="s">
        <v>1143</v>
      </c>
      <c r="IBG41" t="s">
        <v>1143</v>
      </c>
      <c r="IBH41" t="s">
        <v>1143</v>
      </c>
      <c r="IBI41" t="s">
        <v>1143</v>
      </c>
      <c r="IBJ41" t="s">
        <v>1143</v>
      </c>
      <c r="IBK41" t="s">
        <v>1143</v>
      </c>
      <c r="IBL41" t="s">
        <v>1143</v>
      </c>
      <c r="IBM41" t="s">
        <v>1143</v>
      </c>
      <c r="IBN41" t="s">
        <v>1143</v>
      </c>
      <c r="IBO41" t="s">
        <v>1143</v>
      </c>
      <c r="IBP41" t="s">
        <v>1143</v>
      </c>
      <c r="IBQ41" t="s">
        <v>1143</v>
      </c>
      <c r="IBR41" t="s">
        <v>1143</v>
      </c>
      <c r="IBS41" t="s">
        <v>1143</v>
      </c>
      <c r="IBT41" t="s">
        <v>1143</v>
      </c>
      <c r="IBU41" t="s">
        <v>1143</v>
      </c>
      <c r="IBV41" t="s">
        <v>1143</v>
      </c>
      <c r="IBW41" t="s">
        <v>1143</v>
      </c>
      <c r="IBX41" t="s">
        <v>1143</v>
      </c>
      <c r="IBY41" t="s">
        <v>1143</v>
      </c>
      <c r="IBZ41" t="s">
        <v>1143</v>
      </c>
      <c r="ICA41" t="s">
        <v>1143</v>
      </c>
      <c r="ICB41" t="s">
        <v>1143</v>
      </c>
      <c r="ICC41" t="s">
        <v>1143</v>
      </c>
      <c r="ICD41" t="s">
        <v>1143</v>
      </c>
      <c r="ICE41" t="s">
        <v>1143</v>
      </c>
      <c r="ICF41" t="s">
        <v>1143</v>
      </c>
      <c r="ICG41" t="s">
        <v>1143</v>
      </c>
      <c r="ICH41" t="s">
        <v>1143</v>
      </c>
      <c r="ICI41" t="s">
        <v>1143</v>
      </c>
      <c r="ICJ41" t="s">
        <v>1143</v>
      </c>
      <c r="ICK41" t="s">
        <v>1143</v>
      </c>
      <c r="ICL41" t="s">
        <v>1143</v>
      </c>
      <c r="ICM41" t="s">
        <v>1143</v>
      </c>
      <c r="ICN41" t="s">
        <v>1143</v>
      </c>
      <c r="ICO41" t="s">
        <v>1143</v>
      </c>
      <c r="ICP41" t="s">
        <v>1143</v>
      </c>
      <c r="ICQ41" t="s">
        <v>1143</v>
      </c>
      <c r="ICR41" t="s">
        <v>1143</v>
      </c>
      <c r="ICS41" t="s">
        <v>1143</v>
      </c>
      <c r="ICT41" t="s">
        <v>1143</v>
      </c>
      <c r="ICU41" t="s">
        <v>1143</v>
      </c>
      <c r="ICV41" t="s">
        <v>1143</v>
      </c>
      <c r="ICW41" t="s">
        <v>1143</v>
      </c>
      <c r="ICX41" t="s">
        <v>1143</v>
      </c>
      <c r="ICY41" t="s">
        <v>1143</v>
      </c>
      <c r="ICZ41" t="s">
        <v>1143</v>
      </c>
      <c r="IDA41" t="s">
        <v>1143</v>
      </c>
      <c r="IDB41" t="s">
        <v>1143</v>
      </c>
      <c r="IDC41" t="s">
        <v>1143</v>
      </c>
      <c r="IDD41" t="s">
        <v>1143</v>
      </c>
      <c r="IDE41" t="s">
        <v>1143</v>
      </c>
      <c r="IDF41" t="s">
        <v>1143</v>
      </c>
      <c r="IDG41" t="s">
        <v>1143</v>
      </c>
      <c r="IDH41" t="s">
        <v>1143</v>
      </c>
      <c r="IDI41" t="s">
        <v>1143</v>
      </c>
      <c r="IDJ41" t="s">
        <v>1143</v>
      </c>
      <c r="IDK41" t="s">
        <v>1143</v>
      </c>
      <c r="IDL41" t="s">
        <v>1143</v>
      </c>
      <c r="IDM41" t="s">
        <v>1143</v>
      </c>
      <c r="IDN41" t="s">
        <v>1143</v>
      </c>
      <c r="IDO41" t="s">
        <v>1143</v>
      </c>
      <c r="IDP41" t="s">
        <v>1143</v>
      </c>
      <c r="IDQ41" t="s">
        <v>1143</v>
      </c>
      <c r="IDR41" t="s">
        <v>1143</v>
      </c>
      <c r="IDS41" t="s">
        <v>1143</v>
      </c>
      <c r="IDT41" t="s">
        <v>1143</v>
      </c>
      <c r="IDU41" t="s">
        <v>1143</v>
      </c>
      <c r="IDV41" t="s">
        <v>1143</v>
      </c>
      <c r="IDW41" t="s">
        <v>1143</v>
      </c>
      <c r="IDX41" t="s">
        <v>1143</v>
      </c>
      <c r="IDY41" t="s">
        <v>1143</v>
      </c>
      <c r="IDZ41" t="s">
        <v>1143</v>
      </c>
      <c r="IEA41" t="s">
        <v>1143</v>
      </c>
      <c r="IEB41" t="s">
        <v>1143</v>
      </c>
      <c r="IEC41" t="s">
        <v>1143</v>
      </c>
      <c r="IED41" t="s">
        <v>1143</v>
      </c>
      <c r="IEE41" t="s">
        <v>1143</v>
      </c>
      <c r="IEF41" t="s">
        <v>1143</v>
      </c>
      <c r="IEG41" t="s">
        <v>1143</v>
      </c>
      <c r="IEH41" t="s">
        <v>1143</v>
      </c>
      <c r="IEI41" t="s">
        <v>1143</v>
      </c>
      <c r="IEJ41" t="s">
        <v>1143</v>
      </c>
      <c r="IEK41" t="s">
        <v>1143</v>
      </c>
      <c r="IEL41" t="s">
        <v>1143</v>
      </c>
      <c r="IEM41" t="s">
        <v>1143</v>
      </c>
      <c r="IEN41" t="s">
        <v>1143</v>
      </c>
      <c r="IEO41" t="s">
        <v>1143</v>
      </c>
      <c r="IEP41" t="s">
        <v>1143</v>
      </c>
      <c r="IEQ41" t="s">
        <v>1143</v>
      </c>
      <c r="IER41" t="s">
        <v>1143</v>
      </c>
      <c r="IES41" t="s">
        <v>1143</v>
      </c>
      <c r="IET41" t="s">
        <v>1143</v>
      </c>
      <c r="IEU41" t="s">
        <v>1143</v>
      </c>
      <c r="IEV41" t="s">
        <v>1143</v>
      </c>
      <c r="IEW41" t="s">
        <v>1143</v>
      </c>
      <c r="IEX41" t="s">
        <v>1143</v>
      </c>
      <c r="IEY41" t="s">
        <v>1143</v>
      </c>
      <c r="IEZ41" t="s">
        <v>1143</v>
      </c>
      <c r="IFA41" t="s">
        <v>1143</v>
      </c>
      <c r="IFB41" t="s">
        <v>1143</v>
      </c>
      <c r="IFC41" t="s">
        <v>1143</v>
      </c>
      <c r="IFD41" t="s">
        <v>1143</v>
      </c>
      <c r="IFE41" t="s">
        <v>1143</v>
      </c>
      <c r="IFF41" t="s">
        <v>1143</v>
      </c>
      <c r="IFG41" t="s">
        <v>1143</v>
      </c>
      <c r="IFH41" t="s">
        <v>1143</v>
      </c>
      <c r="IFI41" t="s">
        <v>1143</v>
      </c>
      <c r="IFJ41" t="s">
        <v>1143</v>
      </c>
      <c r="IFK41" t="s">
        <v>1143</v>
      </c>
      <c r="IFL41" t="s">
        <v>1143</v>
      </c>
      <c r="IFM41" t="s">
        <v>1143</v>
      </c>
      <c r="IFN41" t="s">
        <v>1143</v>
      </c>
      <c r="IFO41" t="s">
        <v>1143</v>
      </c>
      <c r="IFP41" t="s">
        <v>1143</v>
      </c>
      <c r="IFQ41" t="s">
        <v>1143</v>
      </c>
      <c r="IFR41" t="s">
        <v>1143</v>
      </c>
      <c r="IFS41" t="s">
        <v>1143</v>
      </c>
      <c r="IFT41" t="s">
        <v>1143</v>
      </c>
      <c r="IFU41" t="s">
        <v>1143</v>
      </c>
      <c r="IFV41" t="s">
        <v>1143</v>
      </c>
      <c r="IFW41" t="s">
        <v>1143</v>
      </c>
      <c r="IFX41" t="s">
        <v>1143</v>
      </c>
      <c r="IFY41" t="s">
        <v>1143</v>
      </c>
      <c r="IFZ41" t="s">
        <v>1143</v>
      </c>
      <c r="IGA41" t="s">
        <v>1143</v>
      </c>
      <c r="IGB41" t="s">
        <v>1143</v>
      </c>
      <c r="IGC41" t="s">
        <v>1143</v>
      </c>
      <c r="IGD41" t="s">
        <v>1143</v>
      </c>
      <c r="IGE41" t="s">
        <v>1143</v>
      </c>
      <c r="IGF41" t="s">
        <v>1143</v>
      </c>
      <c r="IGG41" t="s">
        <v>1143</v>
      </c>
      <c r="IGH41" t="s">
        <v>1143</v>
      </c>
      <c r="IGI41" t="s">
        <v>1143</v>
      </c>
      <c r="IGJ41" t="s">
        <v>1143</v>
      </c>
      <c r="IGK41" t="s">
        <v>1143</v>
      </c>
      <c r="IGL41" t="s">
        <v>1143</v>
      </c>
      <c r="IGM41" t="s">
        <v>1143</v>
      </c>
      <c r="IGN41" t="s">
        <v>1143</v>
      </c>
      <c r="IGO41" t="s">
        <v>1143</v>
      </c>
      <c r="IGP41" t="s">
        <v>1143</v>
      </c>
      <c r="IGQ41" t="s">
        <v>1143</v>
      </c>
      <c r="IGR41" t="s">
        <v>1143</v>
      </c>
      <c r="IGS41" t="s">
        <v>1143</v>
      </c>
      <c r="IGT41" t="s">
        <v>1143</v>
      </c>
      <c r="IGU41" t="s">
        <v>1143</v>
      </c>
      <c r="IGV41" t="s">
        <v>1143</v>
      </c>
      <c r="IGW41" t="s">
        <v>1143</v>
      </c>
      <c r="IGX41" t="s">
        <v>1143</v>
      </c>
      <c r="IGY41" t="s">
        <v>1143</v>
      </c>
      <c r="IGZ41" t="s">
        <v>1143</v>
      </c>
      <c r="IHA41" t="s">
        <v>1143</v>
      </c>
      <c r="IHB41" t="s">
        <v>1143</v>
      </c>
      <c r="IHC41" t="s">
        <v>1143</v>
      </c>
      <c r="IHD41" t="s">
        <v>1143</v>
      </c>
      <c r="IHE41" t="s">
        <v>1143</v>
      </c>
      <c r="IHF41" t="s">
        <v>1143</v>
      </c>
      <c r="IHG41" t="s">
        <v>1143</v>
      </c>
      <c r="IHH41" t="s">
        <v>1143</v>
      </c>
      <c r="IHI41" t="s">
        <v>1143</v>
      </c>
      <c r="IHJ41" t="s">
        <v>1143</v>
      </c>
      <c r="IHK41" t="s">
        <v>1143</v>
      </c>
      <c r="IHL41" t="s">
        <v>1143</v>
      </c>
      <c r="IHM41" t="s">
        <v>1143</v>
      </c>
      <c r="IHN41" t="s">
        <v>1143</v>
      </c>
      <c r="IHO41" t="s">
        <v>1143</v>
      </c>
      <c r="IHP41" t="s">
        <v>1143</v>
      </c>
      <c r="IHQ41" t="s">
        <v>1143</v>
      </c>
      <c r="IHR41" t="s">
        <v>1143</v>
      </c>
      <c r="IHS41" t="s">
        <v>1143</v>
      </c>
      <c r="IHT41" t="s">
        <v>1143</v>
      </c>
      <c r="IHU41" t="s">
        <v>1143</v>
      </c>
      <c r="IHV41" t="s">
        <v>1143</v>
      </c>
      <c r="IHW41" t="s">
        <v>1143</v>
      </c>
      <c r="IHX41" t="s">
        <v>1143</v>
      </c>
      <c r="IHY41" t="s">
        <v>1143</v>
      </c>
      <c r="IHZ41" t="s">
        <v>1143</v>
      </c>
      <c r="IIA41" t="s">
        <v>1143</v>
      </c>
      <c r="IIB41" t="s">
        <v>1143</v>
      </c>
      <c r="IIC41" t="s">
        <v>1143</v>
      </c>
      <c r="IID41" t="s">
        <v>1143</v>
      </c>
      <c r="IIE41" t="s">
        <v>1143</v>
      </c>
      <c r="IIF41" t="s">
        <v>1143</v>
      </c>
      <c r="IIG41" t="s">
        <v>1143</v>
      </c>
      <c r="IIH41" t="s">
        <v>1143</v>
      </c>
      <c r="III41" t="s">
        <v>1143</v>
      </c>
      <c r="IIJ41" t="s">
        <v>1143</v>
      </c>
      <c r="IIK41" t="s">
        <v>1143</v>
      </c>
      <c r="IIL41" t="s">
        <v>1143</v>
      </c>
      <c r="IIM41" t="s">
        <v>1143</v>
      </c>
      <c r="IIN41" t="s">
        <v>1143</v>
      </c>
      <c r="IIO41" t="s">
        <v>1143</v>
      </c>
      <c r="IIP41" t="s">
        <v>1143</v>
      </c>
      <c r="IIQ41" t="s">
        <v>1143</v>
      </c>
      <c r="IIR41" t="s">
        <v>1143</v>
      </c>
      <c r="IIS41" t="s">
        <v>1143</v>
      </c>
      <c r="IIT41" t="s">
        <v>1143</v>
      </c>
      <c r="IIU41" t="s">
        <v>1143</v>
      </c>
      <c r="IIV41" t="s">
        <v>1143</v>
      </c>
      <c r="IIW41" t="s">
        <v>1143</v>
      </c>
      <c r="IIX41" t="s">
        <v>1143</v>
      </c>
      <c r="IIY41" t="s">
        <v>1143</v>
      </c>
      <c r="IIZ41" t="s">
        <v>1143</v>
      </c>
      <c r="IJA41" t="s">
        <v>1143</v>
      </c>
      <c r="IJB41" t="s">
        <v>1143</v>
      </c>
      <c r="IJC41" t="s">
        <v>1143</v>
      </c>
      <c r="IJD41" t="s">
        <v>1143</v>
      </c>
      <c r="IJE41" t="s">
        <v>1143</v>
      </c>
      <c r="IJF41" t="s">
        <v>1143</v>
      </c>
      <c r="IJG41" t="s">
        <v>1143</v>
      </c>
      <c r="IJH41" t="s">
        <v>1143</v>
      </c>
      <c r="IJI41" t="s">
        <v>1143</v>
      </c>
      <c r="IJJ41" t="s">
        <v>1143</v>
      </c>
      <c r="IJK41" t="s">
        <v>1143</v>
      </c>
      <c r="IJL41" t="s">
        <v>1143</v>
      </c>
      <c r="IJM41" t="s">
        <v>1143</v>
      </c>
      <c r="IJN41" t="s">
        <v>1143</v>
      </c>
      <c r="IJO41" t="s">
        <v>1143</v>
      </c>
      <c r="IJP41" t="s">
        <v>1143</v>
      </c>
      <c r="IJQ41" t="s">
        <v>1143</v>
      </c>
      <c r="IJR41" t="s">
        <v>1143</v>
      </c>
      <c r="IJS41" t="s">
        <v>1143</v>
      </c>
      <c r="IJT41" t="s">
        <v>1143</v>
      </c>
      <c r="IJU41" t="s">
        <v>1143</v>
      </c>
      <c r="IJV41" t="s">
        <v>1143</v>
      </c>
      <c r="IJW41" t="s">
        <v>1143</v>
      </c>
      <c r="IJX41" t="s">
        <v>1143</v>
      </c>
      <c r="IJY41" t="s">
        <v>1143</v>
      </c>
      <c r="IJZ41" t="s">
        <v>1143</v>
      </c>
      <c r="IKA41" t="s">
        <v>1143</v>
      </c>
      <c r="IKB41" t="s">
        <v>1143</v>
      </c>
      <c r="IKC41" t="s">
        <v>1143</v>
      </c>
      <c r="IKD41" t="s">
        <v>1143</v>
      </c>
      <c r="IKE41" t="s">
        <v>1143</v>
      </c>
      <c r="IKF41" t="s">
        <v>1143</v>
      </c>
      <c r="IKG41" t="s">
        <v>1143</v>
      </c>
      <c r="IKH41" t="s">
        <v>1143</v>
      </c>
      <c r="IKI41" t="s">
        <v>1143</v>
      </c>
      <c r="IKJ41" t="s">
        <v>1143</v>
      </c>
      <c r="IKK41" t="s">
        <v>1143</v>
      </c>
      <c r="IKL41" t="s">
        <v>1143</v>
      </c>
      <c r="IKM41" t="s">
        <v>1143</v>
      </c>
      <c r="IKN41" t="s">
        <v>1143</v>
      </c>
      <c r="IKO41" t="s">
        <v>1143</v>
      </c>
      <c r="IKP41" t="s">
        <v>1143</v>
      </c>
      <c r="IKQ41" t="s">
        <v>1143</v>
      </c>
      <c r="IKR41" t="s">
        <v>1143</v>
      </c>
      <c r="IKS41" t="s">
        <v>1143</v>
      </c>
      <c r="IKT41" t="s">
        <v>1143</v>
      </c>
      <c r="IKU41" t="s">
        <v>1143</v>
      </c>
      <c r="IKV41" t="s">
        <v>1143</v>
      </c>
      <c r="IKW41" t="s">
        <v>1143</v>
      </c>
      <c r="IKX41" t="s">
        <v>1143</v>
      </c>
      <c r="IKY41" t="s">
        <v>1143</v>
      </c>
      <c r="IKZ41" t="s">
        <v>1143</v>
      </c>
      <c r="ILA41" t="s">
        <v>1143</v>
      </c>
      <c r="ILB41" t="s">
        <v>1143</v>
      </c>
      <c r="ILC41" t="s">
        <v>1143</v>
      </c>
      <c r="ILD41" t="s">
        <v>1143</v>
      </c>
      <c r="ILE41" t="s">
        <v>1143</v>
      </c>
      <c r="ILF41" t="s">
        <v>1143</v>
      </c>
      <c r="ILG41" t="s">
        <v>1143</v>
      </c>
      <c r="ILH41" t="s">
        <v>1143</v>
      </c>
      <c r="ILI41" t="s">
        <v>1143</v>
      </c>
      <c r="ILJ41" t="s">
        <v>1143</v>
      </c>
      <c r="ILK41" t="s">
        <v>1143</v>
      </c>
      <c r="ILL41" t="s">
        <v>1143</v>
      </c>
      <c r="ILM41" t="s">
        <v>1143</v>
      </c>
      <c r="ILN41" t="s">
        <v>1143</v>
      </c>
      <c r="ILO41" t="s">
        <v>1143</v>
      </c>
      <c r="ILP41" t="s">
        <v>1143</v>
      </c>
      <c r="ILQ41" t="s">
        <v>1143</v>
      </c>
      <c r="ILR41" t="s">
        <v>1143</v>
      </c>
      <c r="ILS41" t="s">
        <v>1143</v>
      </c>
      <c r="ILT41" t="s">
        <v>1143</v>
      </c>
      <c r="ILU41" t="s">
        <v>1143</v>
      </c>
      <c r="ILV41" t="s">
        <v>1143</v>
      </c>
      <c r="ILW41" t="s">
        <v>1143</v>
      </c>
      <c r="ILX41" t="s">
        <v>1143</v>
      </c>
      <c r="ILY41" t="s">
        <v>1143</v>
      </c>
      <c r="ILZ41" t="s">
        <v>1143</v>
      </c>
      <c r="IMA41" t="s">
        <v>1143</v>
      </c>
      <c r="IMB41" t="s">
        <v>1143</v>
      </c>
      <c r="IMC41" t="s">
        <v>1143</v>
      </c>
      <c r="IMD41" t="s">
        <v>1143</v>
      </c>
      <c r="IME41" t="s">
        <v>1143</v>
      </c>
      <c r="IMF41" t="s">
        <v>1143</v>
      </c>
      <c r="IMG41" t="s">
        <v>1143</v>
      </c>
      <c r="IMH41" t="s">
        <v>1143</v>
      </c>
      <c r="IMI41" t="s">
        <v>1143</v>
      </c>
      <c r="IMJ41" t="s">
        <v>1143</v>
      </c>
      <c r="IMK41" t="s">
        <v>1143</v>
      </c>
      <c r="IML41" t="s">
        <v>1143</v>
      </c>
      <c r="IMM41" t="s">
        <v>1143</v>
      </c>
      <c r="IMN41" t="s">
        <v>1143</v>
      </c>
      <c r="IMO41" t="s">
        <v>1143</v>
      </c>
      <c r="IMP41" t="s">
        <v>1143</v>
      </c>
      <c r="IMQ41" t="s">
        <v>1143</v>
      </c>
      <c r="IMR41" t="s">
        <v>1143</v>
      </c>
      <c r="IMS41" t="s">
        <v>1143</v>
      </c>
      <c r="IMT41" t="s">
        <v>1143</v>
      </c>
      <c r="IMU41" t="s">
        <v>1143</v>
      </c>
      <c r="IMV41" t="s">
        <v>1143</v>
      </c>
      <c r="IMW41" t="s">
        <v>1143</v>
      </c>
      <c r="IMX41" t="s">
        <v>1143</v>
      </c>
      <c r="IMY41" t="s">
        <v>1143</v>
      </c>
      <c r="IMZ41" t="s">
        <v>1143</v>
      </c>
      <c r="INA41" t="s">
        <v>1143</v>
      </c>
      <c r="INB41" t="s">
        <v>1143</v>
      </c>
      <c r="INC41" t="s">
        <v>1143</v>
      </c>
      <c r="IND41" t="s">
        <v>1143</v>
      </c>
      <c r="INE41" t="s">
        <v>1143</v>
      </c>
      <c r="INF41" t="s">
        <v>1143</v>
      </c>
      <c r="ING41" t="s">
        <v>1143</v>
      </c>
      <c r="INH41" t="s">
        <v>1143</v>
      </c>
      <c r="INI41" t="s">
        <v>1143</v>
      </c>
      <c r="INJ41" t="s">
        <v>1143</v>
      </c>
      <c r="INK41" t="s">
        <v>1143</v>
      </c>
      <c r="INL41" t="s">
        <v>1143</v>
      </c>
      <c r="INM41" t="s">
        <v>1143</v>
      </c>
      <c r="INN41" t="s">
        <v>1143</v>
      </c>
      <c r="INO41" t="s">
        <v>1143</v>
      </c>
      <c r="INP41" t="s">
        <v>1143</v>
      </c>
      <c r="INQ41" t="s">
        <v>1143</v>
      </c>
      <c r="INR41" t="s">
        <v>1143</v>
      </c>
      <c r="INS41" t="s">
        <v>1143</v>
      </c>
      <c r="INT41" t="s">
        <v>1143</v>
      </c>
      <c r="INU41" t="s">
        <v>1143</v>
      </c>
      <c r="INV41" t="s">
        <v>1143</v>
      </c>
      <c r="INW41" t="s">
        <v>1143</v>
      </c>
      <c r="INX41" t="s">
        <v>1143</v>
      </c>
      <c r="INY41" t="s">
        <v>1143</v>
      </c>
      <c r="INZ41" t="s">
        <v>1143</v>
      </c>
      <c r="IOA41" t="s">
        <v>1143</v>
      </c>
      <c r="IOB41" t="s">
        <v>1143</v>
      </c>
      <c r="IOC41" t="s">
        <v>1143</v>
      </c>
      <c r="IOD41" t="s">
        <v>1143</v>
      </c>
      <c r="IOE41" t="s">
        <v>1143</v>
      </c>
      <c r="IOF41" t="s">
        <v>1143</v>
      </c>
      <c r="IOG41" t="s">
        <v>1143</v>
      </c>
      <c r="IOH41" t="s">
        <v>1143</v>
      </c>
      <c r="IOI41" t="s">
        <v>1143</v>
      </c>
      <c r="IOJ41" t="s">
        <v>1143</v>
      </c>
      <c r="IOK41" t="s">
        <v>1143</v>
      </c>
      <c r="IOL41" t="s">
        <v>1143</v>
      </c>
      <c r="IOM41" t="s">
        <v>1143</v>
      </c>
      <c r="ION41" t="s">
        <v>1143</v>
      </c>
      <c r="IOO41" t="s">
        <v>1143</v>
      </c>
      <c r="IOP41" t="s">
        <v>1143</v>
      </c>
      <c r="IOQ41" t="s">
        <v>1143</v>
      </c>
      <c r="IOR41" t="s">
        <v>1143</v>
      </c>
      <c r="IOS41" t="s">
        <v>1143</v>
      </c>
      <c r="IOT41" t="s">
        <v>1143</v>
      </c>
      <c r="IOU41" t="s">
        <v>1143</v>
      </c>
      <c r="IOV41" t="s">
        <v>1143</v>
      </c>
      <c r="IOW41" t="s">
        <v>1143</v>
      </c>
      <c r="IOX41" t="s">
        <v>1143</v>
      </c>
      <c r="IOY41" t="s">
        <v>1143</v>
      </c>
      <c r="IOZ41" t="s">
        <v>1143</v>
      </c>
      <c r="IPA41" t="s">
        <v>1143</v>
      </c>
      <c r="IPB41" t="s">
        <v>1143</v>
      </c>
      <c r="IPC41" t="s">
        <v>1143</v>
      </c>
      <c r="IPD41" t="s">
        <v>1143</v>
      </c>
      <c r="IPE41" t="s">
        <v>1143</v>
      </c>
      <c r="IPF41" t="s">
        <v>1143</v>
      </c>
      <c r="IPG41" t="s">
        <v>1143</v>
      </c>
      <c r="IPH41" t="s">
        <v>1143</v>
      </c>
      <c r="IPI41" t="s">
        <v>1143</v>
      </c>
      <c r="IPJ41" t="s">
        <v>1143</v>
      </c>
      <c r="IPK41" t="s">
        <v>1143</v>
      </c>
      <c r="IPL41" t="s">
        <v>1143</v>
      </c>
      <c r="IPM41" t="s">
        <v>1143</v>
      </c>
      <c r="IPN41" t="s">
        <v>1143</v>
      </c>
      <c r="IPO41" t="s">
        <v>1143</v>
      </c>
      <c r="IPP41" t="s">
        <v>1143</v>
      </c>
      <c r="IPQ41" t="s">
        <v>1143</v>
      </c>
      <c r="IPR41" t="s">
        <v>1143</v>
      </c>
      <c r="IPS41" t="s">
        <v>1143</v>
      </c>
      <c r="IPT41" t="s">
        <v>1143</v>
      </c>
      <c r="IPU41" t="s">
        <v>1143</v>
      </c>
      <c r="IPV41" t="s">
        <v>1143</v>
      </c>
      <c r="IPW41" t="s">
        <v>1143</v>
      </c>
      <c r="IPX41" t="s">
        <v>1143</v>
      </c>
      <c r="IPY41" t="s">
        <v>1143</v>
      </c>
      <c r="IPZ41" t="s">
        <v>1143</v>
      </c>
      <c r="IQA41" t="s">
        <v>1143</v>
      </c>
      <c r="IQB41" t="s">
        <v>1143</v>
      </c>
      <c r="IQC41" t="s">
        <v>1143</v>
      </c>
      <c r="IQD41" t="s">
        <v>1143</v>
      </c>
      <c r="IQE41" t="s">
        <v>1143</v>
      </c>
      <c r="IQF41" t="s">
        <v>1143</v>
      </c>
      <c r="IQG41" t="s">
        <v>1143</v>
      </c>
      <c r="IQH41" t="s">
        <v>1143</v>
      </c>
      <c r="IQI41" t="s">
        <v>1143</v>
      </c>
      <c r="IQJ41" t="s">
        <v>1143</v>
      </c>
      <c r="IQK41" t="s">
        <v>1143</v>
      </c>
      <c r="IQL41" t="s">
        <v>1143</v>
      </c>
      <c r="IQM41" t="s">
        <v>1143</v>
      </c>
      <c r="IQN41" t="s">
        <v>1143</v>
      </c>
      <c r="IQO41" t="s">
        <v>1143</v>
      </c>
      <c r="IQP41" t="s">
        <v>1143</v>
      </c>
      <c r="IQQ41" t="s">
        <v>1143</v>
      </c>
      <c r="IQR41" t="s">
        <v>1143</v>
      </c>
      <c r="IQS41" t="s">
        <v>1143</v>
      </c>
      <c r="IQT41" t="s">
        <v>1143</v>
      </c>
      <c r="IQU41" t="s">
        <v>1143</v>
      </c>
      <c r="IQV41" t="s">
        <v>1143</v>
      </c>
      <c r="IQW41" t="s">
        <v>1143</v>
      </c>
      <c r="IQX41" t="s">
        <v>1143</v>
      </c>
      <c r="IQY41" t="s">
        <v>1143</v>
      </c>
      <c r="IQZ41" t="s">
        <v>1143</v>
      </c>
      <c r="IRA41" t="s">
        <v>1143</v>
      </c>
      <c r="IRB41" t="s">
        <v>1143</v>
      </c>
      <c r="IRC41" t="s">
        <v>1143</v>
      </c>
      <c r="IRD41" t="s">
        <v>1143</v>
      </c>
      <c r="IRE41" t="s">
        <v>1143</v>
      </c>
      <c r="IRF41" t="s">
        <v>1143</v>
      </c>
      <c r="IRG41" t="s">
        <v>1143</v>
      </c>
      <c r="IRH41" t="s">
        <v>1143</v>
      </c>
      <c r="IRI41" t="s">
        <v>1143</v>
      </c>
      <c r="IRJ41" t="s">
        <v>1143</v>
      </c>
      <c r="IRK41" t="s">
        <v>1143</v>
      </c>
      <c r="IRL41" t="s">
        <v>1143</v>
      </c>
      <c r="IRM41" t="s">
        <v>1143</v>
      </c>
      <c r="IRN41" t="s">
        <v>1143</v>
      </c>
      <c r="IRO41" t="s">
        <v>1143</v>
      </c>
      <c r="IRP41" t="s">
        <v>1143</v>
      </c>
      <c r="IRQ41" t="s">
        <v>1143</v>
      </c>
      <c r="IRR41" t="s">
        <v>1143</v>
      </c>
      <c r="IRS41" t="s">
        <v>1143</v>
      </c>
      <c r="IRT41" t="s">
        <v>1143</v>
      </c>
      <c r="IRU41" t="s">
        <v>1143</v>
      </c>
      <c r="IRV41" t="s">
        <v>1143</v>
      </c>
      <c r="IRW41" t="s">
        <v>1143</v>
      </c>
      <c r="IRX41" t="s">
        <v>1143</v>
      </c>
      <c r="IRY41" t="s">
        <v>1143</v>
      </c>
      <c r="IRZ41" t="s">
        <v>1143</v>
      </c>
      <c r="ISA41" t="s">
        <v>1143</v>
      </c>
      <c r="ISB41" t="s">
        <v>1143</v>
      </c>
      <c r="ISC41" t="s">
        <v>1143</v>
      </c>
      <c r="ISD41" t="s">
        <v>1143</v>
      </c>
      <c r="ISE41" t="s">
        <v>1143</v>
      </c>
      <c r="ISF41" t="s">
        <v>1143</v>
      </c>
      <c r="ISG41" t="s">
        <v>1143</v>
      </c>
      <c r="ISH41" t="s">
        <v>1143</v>
      </c>
      <c r="ISI41" t="s">
        <v>1143</v>
      </c>
      <c r="ISJ41" t="s">
        <v>1143</v>
      </c>
      <c r="ISK41" t="s">
        <v>1143</v>
      </c>
      <c r="ISL41" t="s">
        <v>1143</v>
      </c>
      <c r="ISM41" t="s">
        <v>1143</v>
      </c>
      <c r="ISN41" t="s">
        <v>1143</v>
      </c>
      <c r="ISO41" t="s">
        <v>1143</v>
      </c>
      <c r="ISP41" t="s">
        <v>1143</v>
      </c>
      <c r="ISQ41" t="s">
        <v>1143</v>
      </c>
      <c r="ISR41" t="s">
        <v>1143</v>
      </c>
      <c r="ISS41" t="s">
        <v>1143</v>
      </c>
      <c r="IST41" t="s">
        <v>1143</v>
      </c>
      <c r="ISU41" t="s">
        <v>1143</v>
      </c>
      <c r="ISV41" t="s">
        <v>1143</v>
      </c>
      <c r="ISW41" t="s">
        <v>1143</v>
      </c>
      <c r="ISX41" t="s">
        <v>1143</v>
      </c>
      <c r="ISY41" t="s">
        <v>1143</v>
      </c>
      <c r="ISZ41" t="s">
        <v>1143</v>
      </c>
      <c r="ITA41" t="s">
        <v>1143</v>
      </c>
      <c r="ITB41" t="s">
        <v>1143</v>
      </c>
      <c r="ITC41" t="s">
        <v>1143</v>
      </c>
      <c r="ITD41" t="s">
        <v>1143</v>
      </c>
      <c r="ITE41" t="s">
        <v>1143</v>
      </c>
      <c r="ITF41" t="s">
        <v>1143</v>
      </c>
      <c r="ITG41" t="s">
        <v>1143</v>
      </c>
      <c r="ITH41" t="s">
        <v>1143</v>
      </c>
      <c r="ITI41" t="s">
        <v>1143</v>
      </c>
      <c r="ITJ41" t="s">
        <v>1143</v>
      </c>
      <c r="ITK41" t="s">
        <v>1143</v>
      </c>
      <c r="ITL41" t="s">
        <v>1143</v>
      </c>
      <c r="ITM41" t="s">
        <v>1143</v>
      </c>
      <c r="ITN41" t="s">
        <v>1143</v>
      </c>
      <c r="ITO41" t="s">
        <v>1143</v>
      </c>
      <c r="ITP41" t="s">
        <v>1143</v>
      </c>
      <c r="ITQ41" t="s">
        <v>1143</v>
      </c>
      <c r="ITR41" t="s">
        <v>1143</v>
      </c>
      <c r="ITS41" t="s">
        <v>1143</v>
      </c>
      <c r="ITT41" t="s">
        <v>1143</v>
      </c>
      <c r="ITU41" t="s">
        <v>1143</v>
      </c>
      <c r="ITV41" t="s">
        <v>1143</v>
      </c>
      <c r="ITW41" t="s">
        <v>1143</v>
      </c>
      <c r="ITX41" t="s">
        <v>1143</v>
      </c>
      <c r="ITY41" t="s">
        <v>1143</v>
      </c>
      <c r="ITZ41" t="s">
        <v>1143</v>
      </c>
      <c r="IUA41" t="s">
        <v>1143</v>
      </c>
      <c r="IUB41" t="s">
        <v>1143</v>
      </c>
      <c r="IUC41" t="s">
        <v>1143</v>
      </c>
      <c r="IUD41" t="s">
        <v>1143</v>
      </c>
      <c r="IUE41" t="s">
        <v>1143</v>
      </c>
      <c r="IUF41" t="s">
        <v>1143</v>
      </c>
      <c r="IUG41" t="s">
        <v>1143</v>
      </c>
      <c r="IUH41" t="s">
        <v>1143</v>
      </c>
      <c r="IUI41" t="s">
        <v>1143</v>
      </c>
      <c r="IUJ41" t="s">
        <v>1143</v>
      </c>
      <c r="IUK41" t="s">
        <v>1143</v>
      </c>
      <c r="IUL41" t="s">
        <v>1143</v>
      </c>
      <c r="IUM41" t="s">
        <v>1143</v>
      </c>
      <c r="IUN41" t="s">
        <v>1143</v>
      </c>
      <c r="IUO41" t="s">
        <v>1143</v>
      </c>
      <c r="IUP41" t="s">
        <v>1143</v>
      </c>
      <c r="IUQ41" t="s">
        <v>1143</v>
      </c>
      <c r="IUR41" t="s">
        <v>1143</v>
      </c>
      <c r="IUS41" t="s">
        <v>1143</v>
      </c>
      <c r="IUT41" t="s">
        <v>1143</v>
      </c>
      <c r="IUU41" t="s">
        <v>1143</v>
      </c>
      <c r="IUV41" t="s">
        <v>1143</v>
      </c>
      <c r="IUW41" t="s">
        <v>1143</v>
      </c>
      <c r="IUX41" t="s">
        <v>1143</v>
      </c>
      <c r="IUY41" t="s">
        <v>1143</v>
      </c>
      <c r="IUZ41" t="s">
        <v>1143</v>
      </c>
      <c r="IVA41" t="s">
        <v>1143</v>
      </c>
      <c r="IVB41" t="s">
        <v>1143</v>
      </c>
      <c r="IVC41" t="s">
        <v>1143</v>
      </c>
      <c r="IVD41" t="s">
        <v>1143</v>
      </c>
      <c r="IVE41" t="s">
        <v>1143</v>
      </c>
      <c r="IVF41" t="s">
        <v>1143</v>
      </c>
      <c r="IVG41" t="s">
        <v>1143</v>
      </c>
      <c r="IVH41" t="s">
        <v>1143</v>
      </c>
      <c r="IVI41" t="s">
        <v>1143</v>
      </c>
      <c r="IVJ41" t="s">
        <v>1143</v>
      </c>
      <c r="IVK41" t="s">
        <v>1143</v>
      </c>
      <c r="IVL41" t="s">
        <v>1143</v>
      </c>
      <c r="IVM41" t="s">
        <v>1143</v>
      </c>
      <c r="IVN41" t="s">
        <v>1143</v>
      </c>
      <c r="IVO41" t="s">
        <v>1143</v>
      </c>
      <c r="IVP41" t="s">
        <v>1143</v>
      </c>
      <c r="IVQ41" t="s">
        <v>1143</v>
      </c>
      <c r="IVR41" t="s">
        <v>1143</v>
      </c>
      <c r="IVS41" t="s">
        <v>1143</v>
      </c>
      <c r="IVT41" t="s">
        <v>1143</v>
      </c>
      <c r="IVU41" t="s">
        <v>1143</v>
      </c>
      <c r="IVV41" t="s">
        <v>1143</v>
      </c>
      <c r="IVW41" t="s">
        <v>1143</v>
      </c>
      <c r="IVX41" t="s">
        <v>1143</v>
      </c>
      <c r="IVY41" t="s">
        <v>1143</v>
      </c>
      <c r="IVZ41" t="s">
        <v>1143</v>
      </c>
      <c r="IWA41" t="s">
        <v>1143</v>
      </c>
      <c r="IWB41" t="s">
        <v>1143</v>
      </c>
      <c r="IWC41" t="s">
        <v>1143</v>
      </c>
      <c r="IWD41" t="s">
        <v>1143</v>
      </c>
      <c r="IWE41" t="s">
        <v>1143</v>
      </c>
      <c r="IWF41" t="s">
        <v>1143</v>
      </c>
      <c r="IWG41" t="s">
        <v>1143</v>
      </c>
      <c r="IWH41" t="s">
        <v>1143</v>
      </c>
      <c r="IWI41" t="s">
        <v>1143</v>
      </c>
      <c r="IWJ41" t="s">
        <v>1143</v>
      </c>
      <c r="IWK41" t="s">
        <v>1143</v>
      </c>
      <c r="IWL41" t="s">
        <v>1143</v>
      </c>
      <c r="IWM41" t="s">
        <v>1143</v>
      </c>
      <c r="IWN41" t="s">
        <v>1143</v>
      </c>
      <c r="IWO41" t="s">
        <v>1143</v>
      </c>
      <c r="IWP41" t="s">
        <v>1143</v>
      </c>
      <c r="IWQ41" t="s">
        <v>1143</v>
      </c>
      <c r="IWR41" t="s">
        <v>1143</v>
      </c>
      <c r="IWS41" t="s">
        <v>1143</v>
      </c>
      <c r="IWT41" t="s">
        <v>1143</v>
      </c>
      <c r="IWU41" t="s">
        <v>1143</v>
      </c>
      <c r="IWV41" t="s">
        <v>1143</v>
      </c>
      <c r="IWW41" t="s">
        <v>1143</v>
      </c>
      <c r="IWX41" t="s">
        <v>1143</v>
      </c>
      <c r="IWY41" t="s">
        <v>1143</v>
      </c>
      <c r="IWZ41" t="s">
        <v>1143</v>
      </c>
      <c r="IXA41" t="s">
        <v>1143</v>
      </c>
      <c r="IXB41" t="s">
        <v>1143</v>
      </c>
      <c r="IXC41" t="s">
        <v>1143</v>
      </c>
      <c r="IXD41" t="s">
        <v>1143</v>
      </c>
      <c r="IXE41" t="s">
        <v>1143</v>
      </c>
      <c r="IXF41" t="s">
        <v>1143</v>
      </c>
      <c r="IXG41" t="s">
        <v>1143</v>
      </c>
      <c r="IXH41" t="s">
        <v>1143</v>
      </c>
      <c r="IXI41" t="s">
        <v>1143</v>
      </c>
      <c r="IXJ41" t="s">
        <v>1143</v>
      </c>
      <c r="IXK41" t="s">
        <v>1143</v>
      </c>
      <c r="IXL41" t="s">
        <v>1143</v>
      </c>
      <c r="IXM41" t="s">
        <v>1143</v>
      </c>
      <c r="IXN41" t="s">
        <v>1143</v>
      </c>
      <c r="IXO41" t="s">
        <v>1143</v>
      </c>
      <c r="IXP41" t="s">
        <v>1143</v>
      </c>
      <c r="IXQ41" t="s">
        <v>1143</v>
      </c>
      <c r="IXR41" t="s">
        <v>1143</v>
      </c>
      <c r="IXS41" t="s">
        <v>1143</v>
      </c>
      <c r="IXT41" t="s">
        <v>1143</v>
      </c>
      <c r="IXU41" t="s">
        <v>1143</v>
      </c>
      <c r="IXV41" t="s">
        <v>1143</v>
      </c>
      <c r="IXW41" t="s">
        <v>1143</v>
      </c>
      <c r="IXX41" t="s">
        <v>1143</v>
      </c>
      <c r="IXY41" t="s">
        <v>1143</v>
      </c>
      <c r="IXZ41" t="s">
        <v>1143</v>
      </c>
      <c r="IYA41" t="s">
        <v>1143</v>
      </c>
      <c r="IYB41" t="s">
        <v>1143</v>
      </c>
      <c r="IYC41" t="s">
        <v>1143</v>
      </c>
      <c r="IYD41" t="s">
        <v>1143</v>
      </c>
      <c r="IYE41" t="s">
        <v>1143</v>
      </c>
      <c r="IYF41" t="s">
        <v>1143</v>
      </c>
      <c r="IYG41" t="s">
        <v>1143</v>
      </c>
      <c r="IYH41" t="s">
        <v>1143</v>
      </c>
      <c r="IYI41" t="s">
        <v>1143</v>
      </c>
      <c r="IYJ41" t="s">
        <v>1143</v>
      </c>
      <c r="IYK41" t="s">
        <v>1143</v>
      </c>
      <c r="IYL41" t="s">
        <v>1143</v>
      </c>
      <c r="IYM41" t="s">
        <v>1143</v>
      </c>
      <c r="IYN41" t="s">
        <v>1143</v>
      </c>
      <c r="IYO41" t="s">
        <v>1143</v>
      </c>
      <c r="IYP41" t="s">
        <v>1143</v>
      </c>
      <c r="IYQ41" t="s">
        <v>1143</v>
      </c>
      <c r="IYR41" t="s">
        <v>1143</v>
      </c>
      <c r="IYS41" t="s">
        <v>1143</v>
      </c>
      <c r="IYT41" t="s">
        <v>1143</v>
      </c>
      <c r="IYU41" t="s">
        <v>1143</v>
      </c>
      <c r="IYV41" t="s">
        <v>1143</v>
      </c>
      <c r="IYW41" t="s">
        <v>1143</v>
      </c>
      <c r="IYX41" t="s">
        <v>1143</v>
      </c>
      <c r="IYY41" t="s">
        <v>1143</v>
      </c>
      <c r="IYZ41" t="s">
        <v>1143</v>
      </c>
      <c r="IZA41" t="s">
        <v>1143</v>
      </c>
      <c r="IZB41" t="s">
        <v>1143</v>
      </c>
      <c r="IZC41" t="s">
        <v>1143</v>
      </c>
      <c r="IZD41" t="s">
        <v>1143</v>
      </c>
      <c r="IZE41" t="s">
        <v>1143</v>
      </c>
      <c r="IZF41" t="s">
        <v>1143</v>
      </c>
      <c r="IZG41" t="s">
        <v>1143</v>
      </c>
      <c r="IZH41" t="s">
        <v>1143</v>
      </c>
      <c r="IZI41" t="s">
        <v>1143</v>
      </c>
      <c r="IZJ41" t="s">
        <v>1143</v>
      </c>
      <c r="IZK41" t="s">
        <v>1143</v>
      </c>
      <c r="IZL41" t="s">
        <v>1143</v>
      </c>
      <c r="IZM41" t="s">
        <v>1143</v>
      </c>
      <c r="IZN41" t="s">
        <v>1143</v>
      </c>
      <c r="IZO41" t="s">
        <v>1143</v>
      </c>
      <c r="IZP41" t="s">
        <v>1143</v>
      </c>
      <c r="IZQ41" t="s">
        <v>1143</v>
      </c>
      <c r="IZR41" t="s">
        <v>1143</v>
      </c>
      <c r="IZS41" t="s">
        <v>1143</v>
      </c>
      <c r="IZT41" t="s">
        <v>1143</v>
      </c>
      <c r="IZU41" t="s">
        <v>1143</v>
      </c>
      <c r="IZV41" t="s">
        <v>1143</v>
      </c>
      <c r="IZW41" t="s">
        <v>1143</v>
      </c>
      <c r="IZX41" t="s">
        <v>1143</v>
      </c>
      <c r="IZY41" t="s">
        <v>1143</v>
      </c>
      <c r="IZZ41" t="s">
        <v>1143</v>
      </c>
      <c r="JAA41" t="s">
        <v>1143</v>
      </c>
      <c r="JAB41" t="s">
        <v>1143</v>
      </c>
      <c r="JAC41" t="s">
        <v>1143</v>
      </c>
      <c r="JAD41" t="s">
        <v>1143</v>
      </c>
      <c r="JAE41" t="s">
        <v>1143</v>
      </c>
      <c r="JAF41" t="s">
        <v>1143</v>
      </c>
      <c r="JAG41" t="s">
        <v>1143</v>
      </c>
      <c r="JAH41" t="s">
        <v>1143</v>
      </c>
      <c r="JAI41" t="s">
        <v>1143</v>
      </c>
      <c r="JAJ41" t="s">
        <v>1143</v>
      </c>
      <c r="JAK41" t="s">
        <v>1143</v>
      </c>
      <c r="JAL41" t="s">
        <v>1143</v>
      </c>
      <c r="JAM41" t="s">
        <v>1143</v>
      </c>
      <c r="JAN41" t="s">
        <v>1143</v>
      </c>
      <c r="JAO41" t="s">
        <v>1143</v>
      </c>
      <c r="JAP41" t="s">
        <v>1143</v>
      </c>
      <c r="JAQ41" t="s">
        <v>1143</v>
      </c>
      <c r="JAR41" t="s">
        <v>1143</v>
      </c>
      <c r="JAS41" t="s">
        <v>1143</v>
      </c>
      <c r="JAT41" t="s">
        <v>1143</v>
      </c>
      <c r="JAU41" t="s">
        <v>1143</v>
      </c>
      <c r="JAV41" t="s">
        <v>1143</v>
      </c>
      <c r="JAW41" t="s">
        <v>1143</v>
      </c>
      <c r="JAX41" t="s">
        <v>1143</v>
      </c>
      <c r="JAY41" t="s">
        <v>1143</v>
      </c>
      <c r="JAZ41" t="s">
        <v>1143</v>
      </c>
      <c r="JBA41" t="s">
        <v>1143</v>
      </c>
      <c r="JBB41" t="s">
        <v>1143</v>
      </c>
      <c r="JBC41" t="s">
        <v>1143</v>
      </c>
      <c r="JBD41" t="s">
        <v>1143</v>
      </c>
      <c r="JBE41" t="s">
        <v>1143</v>
      </c>
      <c r="JBF41" t="s">
        <v>1143</v>
      </c>
      <c r="JBG41" t="s">
        <v>1143</v>
      </c>
      <c r="JBH41" t="s">
        <v>1143</v>
      </c>
      <c r="JBI41" t="s">
        <v>1143</v>
      </c>
      <c r="JBJ41" t="s">
        <v>1143</v>
      </c>
      <c r="JBK41" t="s">
        <v>1143</v>
      </c>
      <c r="JBL41" t="s">
        <v>1143</v>
      </c>
      <c r="JBM41" t="s">
        <v>1143</v>
      </c>
      <c r="JBN41" t="s">
        <v>1143</v>
      </c>
      <c r="JBO41" t="s">
        <v>1143</v>
      </c>
      <c r="JBP41" t="s">
        <v>1143</v>
      </c>
      <c r="JBQ41" t="s">
        <v>1143</v>
      </c>
      <c r="JBR41" t="s">
        <v>1143</v>
      </c>
      <c r="JBS41" t="s">
        <v>1143</v>
      </c>
      <c r="JBT41" t="s">
        <v>1143</v>
      </c>
      <c r="JBU41" t="s">
        <v>1143</v>
      </c>
      <c r="JBV41" t="s">
        <v>1143</v>
      </c>
      <c r="JBW41" t="s">
        <v>1143</v>
      </c>
      <c r="JBX41" t="s">
        <v>1143</v>
      </c>
      <c r="JBY41" t="s">
        <v>1143</v>
      </c>
      <c r="JBZ41" t="s">
        <v>1143</v>
      </c>
      <c r="JCA41" t="s">
        <v>1143</v>
      </c>
      <c r="JCB41" t="s">
        <v>1143</v>
      </c>
      <c r="JCC41" t="s">
        <v>1143</v>
      </c>
      <c r="JCD41" t="s">
        <v>1143</v>
      </c>
      <c r="JCE41" t="s">
        <v>1143</v>
      </c>
      <c r="JCF41" t="s">
        <v>1143</v>
      </c>
      <c r="JCG41" t="s">
        <v>1143</v>
      </c>
      <c r="JCH41" t="s">
        <v>1143</v>
      </c>
      <c r="JCI41" t="s">
        <v>1143</v>
      </c>
      <c r="JCJ41" t="s">
        <v>1143</v>
      </c>
      <c r="JCK41" t="s">
        <v>1143</v>
      </c>
      <c r="JCL41" t="s">
        <v>1143</v>
      </c>
      <c r="JCM41" t="s">
        <v>1143</v>
      </c>
      <c r="JCN41" t="s">
        <v>1143</v>
      </c>
      <c r="JCO41" t="s">
        <v>1143</v>
      </c>
      <c r="JCP41" t="s">
        <v>1143</v>
      </c>
      <c r="JCQ41" t="s">
        <v>1143</v>
      </c>
      <c r="JCR41" t="s">
        <v>1143</v>
      </c>
      <c r="JCS41" t="s">
        <v>1143</v>
      </c>
      <c r="JCT41" t="s">
        <v>1143</v>
      </c>
      <c r="JCU41" t="s">
        <v>1143</v>
      </c>
      <c r="JCV41" t="s">
        <v>1143</v>
      </c>
      <c r="JCW41" t="s">
        <v>1143</v>
      </c>
      <c r="JCX41" t="s">
        <v>1143</v>
      </c>
      <c r="JCY41" t="s">
        <v>1143</v>
      </c>
      <c r="JCZ41" t="s">
        <v>1143</v>
      </c>
      <c r="JDA41" t="s">
        <v>1143</v>
      </c>
      <c r="JDB41" t="s">
        <v>1143</v>
      </c>
      <c r="JDC41" t="s">
        <v>1143</v>
      </c>
      <c r="JDD41" t="s">
        <v>1143</v>
      </c>
      <c r="JDE41" t="s">
        <v>1143</v>
      </c>
      <c r="JDF41" t="s">
        <v>1143</v>
      </c>
      <c r="JDG41" t="s">
        <v>1143</v>
      </c>
      <c r="JDH41" t="s">
        <v>1143</v>
      </c>
      <c r="JDI41" t="s">
        <v>1143</v>
      </c>
      <c r="JDJ41" t="s">
        <v>1143</v>
      </c>
      <c r="JDK41" t="s">
        <v>1143</v>
      </c>
      <c r="JDL41" t="s">
        <v>1143</v>
      </c>
      <c r="JDM41" t="s">
        <v>1143</v>
      </c>
      <c r="JDN41" t="s">
        <v>1143</v>
      </c>
      <c r="JDO41" t="s">
        <v>1143</v>
      </c>
      <c r="JDP41" t="s">
        <v>1143</v>
      </c>
      <c r="JDQ41" t="s">
        <v>1143</v>
      </c>
      <c r="JDR41" t="s">
        <v>1143</v>
      </c>
      <c r="JDS41" t="s">
        <v>1143</v>
      </c>
      <c r="JDT41" t="s">
        <v>1143</v>
      </c>
      <c r="JDU41" t="s">
        <v>1143</v>
      </c>
      <c r="JDV41" t="s">
        <v>1143</v>
      </c>
      <c r="JDW41" t="s">
        <v>1143</v>
      </c>
      <c r="JDX41" t="s">
        <v>1143</v>
      </c>
      <c r="JDY41" t="s">
        <v>1143</v>
      </c>
      <c r="JDZ41" t="s">
        <v>1143</v>
      </c>
      <c r="JEA41" t="s">
        <v>1143</v>
      </c>
      <c r="JEB41" t="s">
        <v>1143</v>
      </c>
      <c r="JEC41" t="s">
        <v>1143</v>
      </c>
      <c r="JED41" t="s">
        <v>1143</v>
      </c>
      <c r="JEE41" t="s">
        <v>1143</v>
      </c>
      <c r="JEF41" t="s">
        <v>1143</v>
      </c>
      <c r="JEG41" t="s">
        <v>1143</v>
      </c>
      <c r="JEH41" t="s">
        <v>1143</v>
      </c>
      <c r="JEI41" t="s">
        <v>1143</v>
      </c>
      <c r="JEJ41" t="s">
        <v>1143</v>
      </c>
      <c r="JEK41" t="s">
        <v>1143</v>
      </c>
      <c r="JEL41" t="s">
        <v>1143</v>
      </c>
      <c r="JEM41" t="s">
        <v>1143</v>
      </c>
      <c r="JEN41" t="s">
        <v>1143</v>
      </c>
      <c r="JEO41" t="s">
        <v>1143</v>
      </c>
      <c r="JEP41" t="s">
        <v>1143</v>
      </c>
      <c r="JEQ41" t="s">
        <v>1143</v>
      </c>
      <c r="JER41" t="s">
        <v>1143</v>
      </c>
      <c r="JES41" t="s">
        <v>1143</v>
      </c>
      <c r="JET41" t="s">
        <v>1143</v>
      </c>
      <c r="JEU41" t="s">
        <v>1143</v>
      </c>
      <c r="JEV41" t="s">
        <v>1143</v>
      </c>
      <c r="JEW41" t="s">
        <v>1143</v>
      </c>
      <c r="JEX41" t="s">
        <v>1143</v>
      </c>
      <c r="JEY41" t="s">
        <v>1143</v>
      </c>
      <c r="JEZ41" t="s">
        <v>1143</v>
      </c>
      <c r="JFA41" t="s">
        <v>1143</v>
      </c>
      <c r="JFB41" t="s">
        <v>1143</v>
      </c>
      <c r="JFC41" t="s">
        <v>1143</v>
      </c>
      <c r="JFD41" t="s">
        <v>1143</v>
      </c>
      <c r="JFE41" t="s">
        <v>1143</v>
      </c>
      <c r="JFF41" t="s">
        <v>1143</v>
      </c>
      <c r="JFG41" t="s">
        <v>1143</v>
      </c>
      <c r="JFH41" t="s">
        <v>1143</v>
      </c>
      <c r="JFI41" t="s">
        <v>1143</v>
      </c>
      <c r="JFJ41" t="s">
        <v>1143</v>
      </c>
      <c r="JFK41" t="s">
        <v>1143</v>
      </c>
      <c r="JFL41" t="s">
        <v>1143</v>
      </c>
      <c r="JFM41" t="s">
        <v>1143</v>
      </c>
      <c r="JFN41" t="s">
        <v>1143</v>
      </c>
      <c r="JFO41" t="s">
        <v>1143</v>
      </c>
      <c r="JFP41" t="s">
        <v>1143</v>
      </c>
      <c r="JFQ41" t="s">
        <v>1143</v>
      </c>
      <c r="JFR41" t="s">
        <v>1143</v>
      </c>
      <c r="JFS41" t="s">
        <v>1143</v>
      </c>
      <c r="JFT41" t="s">
        <v>1143</v>
      </c>
      <c r="JFU41" t="s">
        <v>1143</v>
      </c>
      <c r="JFV41" t="s">
        <v>1143</v>
      </c>
      <c r="JFW41" t="s">
        <v>1143</v>
      </c>
      <c r="JFX41" t="s">
        <v>1143</v>
      </c>
      <c r="JFY41" t="s">
        <v>1143</v>
      </c>
      <c r="JFZ41" t="s">
        <v>1143</v>
      </c>
      <c r="JGA41" t="s">
        <v>1143</v>
      </c>
      <c r="JGB41" t="s">
        <v>1143</v>
      </c>
      <c r="JGC41" t="s">
        <v>1143</v>
      </c>
      <c r="JGD41" t="s">
        <v>1143</v>
      </c>
      <c r="JGE41" t="s">
        <v>1143</v>
      </c>
      <c r="JGF41" t="s">
        <v>1143</v>
      </c>
      <c r="JGG41" t="s">
        <v>1143</v>
      </c>
      <c r="JGH41" t="s">
        <v>1143</v>
      </c>
      <c r="JGI41" t="s">
        <v>1143</v>
      </c>
      <c r="JGJ41" t="s">
        <v>1143</v>
      </c>
      <c r="JGK41" t="s">
        <v>1143</v>
      </c>
      <c r="JGL41" t="s">
        <v>1143</v>
      </c>
      <c r="JGM41" t="s">
        <v>1143</v>
      </c>
      <c r="JGN41" t="s">
        <v>1143</v>
      </c>
      <c r="JGO41" t="s">
        <v>1143</v>
      </c>
      <c r="JGP41" t="s">
        <v>1143</v>
      </c>
      <c r="JGQ41" t="s">
        <v>1143</v>
      </c>
      <c r="JGR41" t="s">
        <v>1143</v>
      </c>
      <c r="JGS41" t="s">
        <v>1143</v>
      </c>
      <c r="JGT41" t="s">
        <v>1143</v>
      </c>
      <c r="JGU41" t="s">
        <v>1143</v>
      </c>
      <c r="JGV41" t="s">
        <v>1143</v>
      </c>
      <c r="JGW41" t="s">
        <v>1143</v>
      </c>
      <c r="JGX41" t="s">
        <v>1143</v>
      </c>
      <c r="JGY41" t="s">
        <v>1143</v>
      </c>
      <c r="JGZ41" t="s">
        <v>1143</v>
      </c>
      <c r="JHA41" t="s">
        <v>1143</v>
      </c>
      <c r="JHB41" t="s">
        <v>1143</v>
      </c>
      <c r="JHC41" t="s">
        <v>1143</v>
      </c>
      <c r="JHD41" t="s">
        <v>1143</v>
      </c>
      <c r="JHE41" t="s">
        <v>1143</v>
      </c>
      <c r="JHF41" t="s">
        <v>1143</v>
      </c>
      <c r="JHG41" t="s">
        <v>1143</v>
      </c>
      <c r="JHH41" t="s">
        <v>1143</v>
      </c>
      <c r="JHI41" t="s">
        <v>1143</v>
      </c>
      <c r="JHJ41" t="s">
        <v>1143</v>
      </c>
      <c r="JHK41" t="s">
        <v>1143</v>
      </c>
      <c r="JHL41" t="s">
        <v>1143</v>
      </c>
      <c r="JHM41" t="s">
        <v>1143</v>
      </c>
      <c r="JHN41" t="s">
        <v>1143</v>
      </c>
      <c r="JHO41" t="s">
        <v>1143</v>
      </c>
      <c r="JHP41" t="s">
        <v>1143</v>
      </c>
      <c r="JHQ41" t="s">
        <v>1143</v>
      </c>
      <c r="JHR41" t="s">
        <v>1143</v>
      </c>
      <c r="JHS41" t="s">
        <v>1143</v>
      </c>
      <c r="JHT41" t="s">
        <v>1143</v>
      </c>
      <c r="JHU41" t="s">
        <v>1143</v>
      </c>
      <c r="JHV41" t="s">
        <v>1143</v>
      </c>
      <c r="JHW41" t="s">
        <v>1143</v>
      </c>
      <c r="JHX41" t="s">
        <v>1143</v>
      </c>
      <c r="JHY41" t="s">
        <v>1143</v>
      </c>
      <c r="JHZ41" t="s">
        <v>1143</v>
      </c>
      <c r="JIA41" t="s">
        <v>1143</v>
      </c>
      <c r="JIB41" t="s">
        <v>1143</v>
      </c>
      <c r="JIC41" t="s">
        <v>1143</v>
      </c>
      <c r="JID41" t="s">
        <v>1143</v>
      </c>
      <c r="JIE41" t="s">
        <v>1143</v>
      </c>
      <c r="JIF41" t="s">
        <v>1143</v>
      </c>
      <c r="JIG41" t="s">
        <v>1143</v>
      </c>
      <c r="JIH41" t="s">
        <v>1143</v>
      </c>
      <c r="JII41" t="s">
        <v>1143</v>
      </c>
      <c r="JIJ41" t="s">
        <v>1143</v>
      </c>
      <c r="JIK41" t="s">
        <v>1143</v>
      </c>
      <c r="JIL41" t="s">
        <v>1143</v>
      </c>
      <c r="JIM41" t="s">
        <v>1143</v>
      </c>
      <c r="JIN41" t="s">
        <v>1143</v>
      </c>
      <c r="JIO41" t="s">
        <v>1143</v>
      </c>
      <c r="JIP41" t="s">
        <v>1143</v>
      </c>
      <c r="JIQ41" t="s">
        <v>1143</v>
      </c>
      <c r="JIR41" t="s">
        <v>1143</v>
      </c>
      <c r="JIS41" t="s">
        <v>1143</v>
      </c>
      <c r="JIT41" t="s">
        <v>1143</v>
      </c>
      <c r="JIU41" t="s">
        <v>1143</v>
      </c>
      <c r="JIV41" t="s">
        <v>1143</v>
      </c>
      <c r="JIW41" t="s">
        <v>1143</v>
      </c>
      <c r="JIX41" t="s">
        <v>1143</v>
      </c>
      <c r="JIY41" t="s">
        <v>1143</v>
      </c>
      <c r="JIZ41" t="s">
        <v>1143</v>
      </c>
      <c r="JJA41" t="s">
        <v>1143</v>
      </c>
      <c r="JJB41" t="s">
        <v>1143</v>
      </c>
      <c r="JJC41" t="s">
        <v>1143</v>
      </c>
      <c r="JJD41" t="s">
        <v>1143</v>
      </c>
      <c r="JJE41" t="s">
        <v>1143</v>
      </c>
      <c r="JJF41" t="s">
        <v>1143</v>
      </c>
      <c r="JJG41" t="s">
        <v>1143</v>
      </c>
      <c r="JJH41" t="s">
        <v>1143</v>
      </c>
      <c r="JJI41" t="s">
        <v>1143</v>
      </c>
      <c r="JJJ41" t="s">
        <v>1143</v>
      </c>
      <c r="JJK41" t="s">
        <v>1143</v>
      </c>
      <c r="JJL41" t="s">
        <v>1143</v>
      </c>
      <c r="JJM41" t="s">
        <v>1143</v>
      </c>
      <c r="JJN41" t="s">
        <v>1143</v>
      </c>
      <c r="JJO41" t="s">
        <v>1143</v>
      </c>
      <c r="JJP41" t="s">
        <v>1143</v>
      </c>
      <c r="JJQ41" t="s">
        <v>1143</v>
      </c>
      <c r="JJR41" t="s">
        <v>1143</v>
      </c>
      <c r="JJS41" t="s">
        <v>1143</v>
      </c>
      <c r="JJT41" t="s">
        <v>1143</v>
      </c>
      <c r="JJU41" t="s">
        <v>1143</v>
      </c>
      <c r="JJV41" t="s">
        <v>1143</v>
      </c>
      <c r="JJW41" t="s">
        <v>1143</v>
      </c>
      <c r="JJX41" t="s">
        <v>1143</v>
      </c>
      <c r="JJY41" t="s">
        <v>1143</v>
      </c>
      <c r="JJZ41" t="s">
        <v>1143</v>
      </c>
      <c r="JKA41" t="s">
        <v>1143</v>
      </c>
      <c r="JKB41" t="s">
        <v>1143</v>
      </c>
      <c r="JKC41" t="s">
        <v>1143</v>
      </c>
      <c r="JKD41" t="s">
        <v>1143</v>
      </c>
      <c r="JKE41" t="s">
        <v>1143</v>
      </c>
      <c r="JKF41" t="s">
        <v>1143</v>
      </c>
      <c r="JKG41" t="s">
        <v>1143</v>
      </c>
      <c r="JKH41" t="s">
        <v>1143</v>
      </c>
      <c r="JKI41" t="s">
        <v>1143</v>
      </c>
      <c r="JKJ41" t="s">
        <v>1143</v>
      </c>
      <c r="JKK41" t="s">
        <v>1143</v>
      </c>
      <c r="JKL41" t="s">
        <v>1143</v>
      </c>
      <c r="JKM41" t="s">
        <v>1143</v>
      </c>
      <c r="JKN41" t="s">
        <v>1143</v>
      </c>
      <c r="JKO41" t="s">
        <v>1143</v>
      </c>
      <c r="JKP41" t="s">
        <v>1143</v>
      </c>
      <c r="JKQ41" t="s">
        <v>1143</v>
      </c>
      <c r="JKR41" t="s">
        <v>1143</v>
      </c>
      <c r="JKS41" t="s">
        <v>1143</v>
      </c>
      <c r="JKT41" t="s">
        <v>1143</v>
      </c>
      <c r="JKU41" t="s">
        <v>1143</v>
      </c>
      <c r="JKV41" t="s">
        <v>1143</v>
      </c>
      <c r="JKW41" t="s">
        <v>1143</v>
      </c>
      <c r="JKX41" t="s">
        <v>1143</v>
      </c>
      <c r="JKY41" t="s">
        <v>1143</v>
      </c>
      <c r="JKZ41" t="s">
        <v>1143</v>
      </c>
      <c r="JLA41" t="s">
        <v>1143</v>
      </c>
      <c r="JLB41" t="s">
        <v>1143</v>
      </c>
      <c r="JLC41" t="s">
        <v>1143</v>
      </c>
      <c r="JLD41" t="s">
        <v>1143</v>
      </c>
      <c r="JLE41" t="s">
        <v>1143</v>
      </c>
      <c r="JLF41" t="s">
        <v>1143</v>
      </c>
      <c r="JLG41" t="s">
        <v>1143</v>
      </c>
      <c r="JLH41" t="s">
        <v>1143</v>
      </c>
      <c r="JLI41" t="s">
        <v>1143</v>
      </c>
      <c r="JLJ41" t="s">
        <v>1143</v>
      </c>
      <c r="JLK41" t="s">
        <v>1143</v>
      </c>
      <c r="JLL41" t="s">
        <v>1143</v>
      </c>
      <c r="JLM41" t="s">
        <v>1143</v>
      </c>
      <c r="JLN41" t="s">
        <v>1143</v>
      </c>
      <c r="JLO41" t="s">
        <v>1143</v>
      </c>
      <c r="JLP41" t="s">
        <v>1143</v>
      </c>
      <c r="JLQ41" t="s">
        <v>1143</v>
      </c>
      <c r="JLR41" t="s">
        <v>1143</v>
      </c>
      <c r="JLS41" t="s">
        <v>1143</v>
      </c>
      <c r="JLT41" t="s">
        <v>1143</v>
      </c>
      <c r="JLU41" t="s">
        <v>1143</v>
      </c>
      <c r="JLV41" t="s">
        <v>1143</v>
      </c>
      <c r="JLW41" t="s">
        <v>1143</v>
      </c>
      <c r="JLX41" t="s">
        <v>1143</v>
      </c>
      <c r="JLY41" t="s">
        <v>1143</v>
      </c>
      <c r="JLZ41" t="s">
        <v>1143</v>
      </c>
      <c r="JMA41" t="s">
        <v>1143</v>
      </c>
      <c r="JMB41" t="s">
        <v>1143</v>
      </c>
      <c r="JMC41" t="s">
        <v>1143</v>
      </c>
      <c r="JMD41" t="s">
        <v>1143</v>
      </c>
      <c r="JME41" t="s">
        <v>1143</v>
      </c>
      <c r="JMF41" t="s">
        <v>1143</v>
      </c>
      <c r="JMG41" t="s">
        <v>1143</v>
      </c>
      <c r="JMH41" t="s">
        <v>1143</v>
      </c>
      <c r="JMI41" t="s">
        <v>1143</v>
      </c>
      <c r="JMJ41" t="s">
        <v>1143</v>
      </c>
      <c r="JMK41" t="s">
        <v>1143</v>
      </c>
      <c r="JML41" t="s">
        <v>1143</v>
      </c>
      <c r="JMM41" t="s">
        <v>1143</v>
      </c>
      <c r="JMN41" t="s">
        <v>1143</v>
      </c>
      <c r="JMO41" t="s">
        <v>1143</v>
      </c>
      <c r="JMP41" t="s">
        <v>1143</v>
      </c>
      <c r="JMQ41" t="s">
        <v>1143</v>
      </c>
      <c r="JMR41" t="s">
        <v>1143</v>
      </c>
      <c r="JMS41" t="s">
        <v>1143</v>
      </c>
      <c r="JMT41" t="s">
        <v>1143</v>
      </c>
      <c r="JMU41" t="s">
        <v>1143</v>
      </c>
      <c r="JMV41" t="s">
        <v>1143</v>
      </c>
      <c r="JMW41" t="s">
        <v>1143</v>
      </c>
      <c r="JMX41" t="s">
        <v>1143</v>
      </c>
      <c r="JMY41" t="s">
        <v>1143</v>
      </c>
      <c r="JMZ41" t="s">
        <v>1143</v>
      </c>
      <c r="JNA41" t="s">
        <v>1143</v>
      </c>
      <c r="JNB41" t="s">
        <v>1143</v>
      </c>
      <c r="JNC41" t="s">
        <v>1143</v>
      </c>
      <c r="JND41" t="s">
        <v>1143</v>
      </c>
      <c r="JNE41" t="s">
        <v>1143</v>
      </c>
      <c r="JNF41" t="s">
        <v>1143</v>
      </c>
      <c r="JNG41" t="s">
        <v>1143</v>
      </c>
      <c r="JNH41" t="s">
        <v>1143</v>
      </c>
      <c r="JNI41" t="s">
        <v>1143</v>
      </c>
      <c r="JNJ41" t="s">
        <v>1143</v>
      </c>
      <c r="JNK41" t="s">
        <v>1143</v>
      </c>
      <c r="JNL41" t="s">
        <v>1143</v>
      </c>
      <c r="JNM41" t="s">
        <v>1143</v>
      </c>
      <c r="JNN41" t="s">
        <v>1143</v>
      </c>
      <c r="JNO41" t="s">
        <v>1143</v>
      </c>
      <c r="JNP41" t="s">
        <v>1143</v>
      </c>
      <c r="JNQ41" t="s">
        <v>1143</v>
      </c>
      <c r="JNR41" t="s">
        <v>1143</v>
      </c>
      <c r="JNS41" t="s">
        <v>1143</v>
      </c>
      <c r="JNT41" t="s">
        <v>1143</v>
      </c>
      <c r="JNU41" t="s">
        <v>1143</v>
      </c>
      <c r="JNV41" t="s">
        <v>1143</v>
      </c>
      <c r="JNW41" t="s">
        <v>1143</v>
      </c>
      <c r="JNX41" t="s">
        <v>1143</v>
      </c>
      <c r="JNY41" t="s">
        <v>1143</v>
      </c>
      <c r="JNZ41" t="s">
        <v>1143</v>
      </c>
      <c r="JOA41" t="s">
        <v>1143</v>
      </c>
      <c r="JOB41" t="s">
        <v>1143</v>
      </c>
      <c r="JOC41" t="s">
        <v>1143</v>
      </c>
      <c r="JOD41" t="s">
        <v>1143</v>
      </c>
      <c r="JOE41" t="s">
        <v>1143</v>
      </c>
      <c r="JOF41" t="s">
        <v>1143</v>
      </c>
      <c r="JOG41" t="s">
        <v>1143</v>
      </c>
      <c r="JOH41" t="s">
        <v>1143</v>
      </c>
      <c r="JOI41" t="s">
        <v>1143</v>
      </c>
      <c r="JOJ41" t="s">
        <v>1143</v>
      </c>
      <c r="JOK41" t="s">
        <v>1143</v>
      </c>
      <c r="JOL41" t="s">
        <v>1143</v>
      </c>
      <c r="JOM41" t="s">
        <v>1143</v>
      </c>
      <c r="JON41" t="s">
        <v>1143</v>
      </c>
      <c r="JOO41" t="s">
        <v>1143</v>
      </c>
      <c r="JOP41" t="s">
        <v>1143</v>
      </c>
      <c r="JOQ41" t="s">
        <v>1143</v>
      </c>
      <c r="JOR41" t="s">
        <v>1143</v>
      </c>
      <c r="JOS41" t="s">
        <v>1143</v>
      </c>
      <c r="JOT41" t="s">
        <v>1143</v>
      </c>
      <c r="JOU41" t="s">
        <v>1143</v>
      </c>
      <c r="JOV41" t="s">
        <v>1143</v>
      </c>
      <c r="JOW41" t="s">
        <v>1143</v>
      </c>
      <c r="JOX41" t="s">
        <v>1143</v>
      </c>
      <c r="JOY41" t="s">
        <v>1143</v>
      </c>
      <c r="JOZ41" t="s">
        <v>1143</v>
      </c>
      <c r="JPA41" t="s">
        <v>1143</v>
      </c>
      <c r="JPB41" t="s">
        <v>1143</v>
      </c>
      <c r="JPC41" t="s">
        <v>1143</v>
      </c>
      <c r="JPD41" t="s">
        <v>1143</v>
      </c>
      <c r="JPE41" t="s">
        <v>1143</v>
      </c>
      <c r="JPF41" t="s">
        <v>1143</v>
      </c>
      <c r="JPG41" t="s">
        <v>1143</v>
      </c>
      <c r="JPH41" t="s">
        <v>1143</v>
      </c>
      <c r="JPI41" t="s">
        <v>1143</v>
      </c>
      <c r="JPJ41" t="s">
        <v>1143</v>
      </c>
      <c r="JPK41" t="s">
        <v>1143</v>
      </c>
      <c r="JPL41" t="s">
        <v>1143</v>
      </c>
      <c r="JPM41" t="s">
        <v>1143</v>
      </c>
      <c r="JPN41" t="s">
        <v>1143</v>
      </c>
      <c r="JPO41" t="s">
        <v>1143</v>
      </c>
      <c r="JPP41" t="s">
        <v>1143</v>
      </c>
      <c r="JPQ41" t="s">
        <v>1143</v>
      </c>
      <c r="JPR41" t="s">
        <v>1143</v>
      </c>
      <c r="JPS41" t="s">
        <v>1143</v>
      </c>
      <c r="JPT41" t="s">
        <v>1143</v>
      </c>
      <c r="JPU41" t="s">
        <v>1143</v>
      </c>
      <c r="JPV41" t="s">
        <v>1143</v>
      </c>
      <c r="JPW41" t="s">
        <v>1143</v>
      </c>
      <c r="JPX41" t="s">
        <v>1143</v>
      </c>
      <c r="JPY41" t="s">
        <v>1143</v>
      </c>
      <c r="JPZ41" t="s">
        <v>1143</v>
      </c>
      <c r="JQA41" t="s">
        <v>1143</v>
      </c>
      <c r="JQB41" t="s">
        <v>1143</v>
      </c>
      <c r="JQC41" t="s">
        <v>1143</v>
      </c>
      <c r="JQD41" t="s">
        <v>1143</v>
      </c>
      <c r="JQE41" t="s">
        <v>1143</v>
      </c>
      <c r="JQF41" t="s">
        <v>1143</v>
      </c>
      <c r="JQG41" t="s">
        <v>1143</v>
      </c>
      <c r="JQH41" t="s">
        <v>1143</v>
      </c>
      <c r="JQI41" t="s">
        <v>1143</v>
      </c>
      <c r="JQJ41" t="s">
        <v>1143</v>
      </c>
      <c r="JQK41" t="s">
        <v>1143</v>
      </c>
      <c r="JQL41" t="s">
        <v>1143</v>
      </c>
      <c r="JQM41" t="s">
        <v>1143</v>
      </c>
      <c r="JQN41" t="s">
        <v>1143</v>
      </c>
      <c r="JQO41" t="s">
        <v>1143</v>
      </c>
      <c r="JQP41" t="s">
        <v>1143</v>
      </c>
      <c r="JQQ41" t="s">
        <v>1143</v>
      </c>
      <c r="JQR41" t="s">
        <v>1143</v>
      </c>
      <c r="JQS41" t="s">
        <v>1143</v>
      </c>
      <c r="JQT41" t="s">
        <v>1143</v>
      </c>
      <c r="JQU41" t="s">
        <v>1143</v>
      </c>
      <c r="JQV41" t="s">
        <v>1143</v>
      </c>
      <c r="JQW41" t="s">
        <v>1143</v>
      </c>
      <c r="JQX41" t="s">
        <v>1143</v>
      </c>
      <c r="JQY41" t="s">
        <v>1143</v>
      </c>
      <c r="JQZ41" t="s">
        <v>1143</v>
      </c>
      <c r="JRA41" t="s">
        <v>1143</v>
      </c>
      <c r="JRB41" t="s">
        <v>1143</v>
      </c>
      <c r="JRC41" t="s">
        <v>1143</v>
      </c>
      <c r="JRD41" t="s">
        <v>1143</v>
      </c>
      <c r="JRE41" t="s">
        <v>1143</v>
      </c>
      <c r="JRF41" t="s">
        <v>1143</v>
      </c>
      <c r="JRG41" t="s">
        <v>1143</v>
      </c>
      <c r="JRH41" t="s">
        <v>1143</v>
      </c>
      <c r="JRI41" t="s">
        <v>1143</v>
      </c>
      <c r="JRJ41" t="s">
        <v>1143</v>
      </c>
      <c r="JRK41" t="s">
        <v>1143</v>
      </c>
      <c r="JRL41" t="s">
        <v>1143</v>
      </c>
      <c r="JRM41" t="s">
        <v>1143</v>
      </c>
      <c r="JRN41" t="s">
        <v>1143</v>
      </c>
      <c r="JRO41" t="s">
        <v>1143</v>
      </c>
      <c r="JRP41" t="s">
        <v>1143</v>
      </c>
      <c r="JRQ41" t="s">
        <v>1143</v>
      </c>
      <c r="JRR41" t="s">
        <v>1143</v>
      </c>
      <c r="JRS41" t="s">
        <v>1143</v>
      </c>
      <c r="JRT41" t="s">
        <v>1143</v>
      </c>
      <c r="JRU41" t="s">
        <v>1143</v>
      </c>
      <c r="JRV41" t="s">
        <v>1143</v>
      </c>
      <c r="JRW41" t="s">
        <v>1143</v>
      </c>
      <c r="JRX41" t="s">
        <v>1143</v>
      </c>
      <c r="JRY41" t="s">
        <v>1143</v>
      </c>
      <c r="JRZ41" t="s">
        <v>1143</v>
      </c>
      <c r="JSA41" t="s">
        <v>1143</v>
      </c>
      <c r="JSB41" t="s">
        <v>1143</v>
      </c>
      <c r="JSC41" t="s">
        <v>1143</v>
      </c>
      <c r="JSD41" t="s">
        <v>1143</v>
      </c>
      <c r="JSE41" t="s">
        <v>1143</v>
      </c>
      <c r="JSF41" t="s">
        <v>1143</v>
      </c>
      <c r="JSG41" t="s">
        <v>1143</v>
      </c>
      <c r="JSH41" t="s">
        <v>1143</v>
      </c>
      <c r="JSI41" t="s">
        <v>1143</v>
      </c>
      <c r="JSJ41" t="s">
        <v>1143</v>
      </c>
      <c r="JSK41" t="s">
        <v>1143</v>
      </c>
      <c r="JSL41" t="s">
        <v>1143</v>
      </c>
      <c r="JSM41" t="s">
        <v>1143</v>
      </c>
      <c r="JSN41" t="s">
        <v>1143</v>
      </c>
      <c r="JSO41" t="s">
        <v>1143</v>
      </c>
      <c r="JSP41" t="s">
        <v>1143</v>
      </c>
      <c r="JSQ41" t="s">
        <v>1143</v>
      </c>
      <c r="JSR41" t="s">
        <v>1143</v>
      </c>
      <c r="JSS41" t="s">
        <v>1143</v>
      </c>
      <c r="JST41" t="s">
        <v>1143</v>
      </c>
      <c r="JSU41" t="s">
        <v>1143</v>
      </c>
      <c r="JSV41" t="s">
        <v>1143</v>
      </c>
      <c r="JSW41" t="s">
        <v>1143</v>
      </c>
      <c r="JSX41" t="s">
        <v>1143</v>
      </c>
      <c r="JSY41" t="s">
        <v>1143</v>
      </c>
      <c r="JSZ41" t="s">
        <v>1143</v>
      </c>
      <c r="JTA41" t="s">
        <v>1143</v>
      </c>
      <c r="JTB41" t="s">
        <v>1143</v>
      </c>
      <c r="JTC41" t="s">
        <v>1143</v>
      </c>
      <c r="JTD41" t="s">
        <v>1143</v>
      </c>
      <c r="JTE41" t="s">
        <v>1143</v>
      </c>
      <c r="JTF41" t="s">
        <v>1143</v>
      </c>
      <c r="JTG41" t="s">
        <v>1143</v>
      </c>
      <c r="JTH41" t="s">
        <v>1143</v>
      </c>
      <c r="JTI41" t="s">
        <v>1143</v>
      </c>
      <c r="JTJ41" t="s">
        <v>1143</v>
      </c>
      <c r="JTK41" t="s">
        <v>1143</v>
      </c>
      <c r="JTL41" t="s">
        <v>1143</v>
      </c>
      <c r="JTM41" t="s">
        <v>1143</v>
      </c>
      <c r="JTN41" t="s">
        <v>1143</v>
      </c>
      <c r="JTO41" t="s">
        <v>1143</v>
      </c>
      <c r="JTP41" t="s">
        <v>1143</v>
      </c>
      <c r="JTQ41" t="s">
        <v>1143</v>
      </c>
      <c r="JTR41" t="s">
        <v>1143</v>
      </c>
      <c r="JTS41" t="s">
        <v>1143</v>
      </c>
      <c r="JTT41" t="s">
        <v>1143</v>
      </c>
      <c r="JTU41" t="s">
        <v>1143</v>
      </c>
      <c r="JTV41" t="s">
        <v>1143</v>
      </c>
      <c r="JTW41" t="s">
        <v>1143</v>
      </c>
      <c r="JTX41" t="s">
        <v>1143</v>
      </c>
      <c r="JTY41" t="s">
        <v>1143</v>
      </c>
      <c r="JTZ41" t="s">
        <v>1143</v>
      </c>
      <c r="JUA41" t="s">
        <v>1143</v>
      </c>
      <c r="JUB41" t="s">
        <v>1143</v>
      </c>
      <c r="JUC41" t="s">
        <v>1143</v>
      </c>
      <c r="JUD41" t="s">
        <v>1143</v>
      </c>
      <c r="JUE41" t="s">
        <v>1143</v>
      </c>
      <c r="JUF41" t="s">
        <v>1143</v>
      </c>
      <c r="JUG41" t="s">
        <v>1143</v>
      </c>
      <c r="JUH41" t="s">
        <v>1143</v>
      </c>
      <c r="JUI41" t="s">
        <v>1143</v>
      </c>
      <c r="JUJ41" t="s">
        <v>1143</v>
      </c>
      <c r="JUK41" t="s">
        <v>1143</v>
      </c>
      <c r="JUL41" t="s">
        <v>1143</v>
      </c>
      <c r="JUM41" t="s">
        <v>1143</v>
      </c>
      <c r="JUN41" t="s">
        <v>1143</v>
      </c>
      <c r="JUO41" t="s">
        <v>1143</v>
      </c>
      <c r="JUP41" t="s">
        <v>1143</v>
      </c>
      <c r="JUQ41" t="s">
        <v>1143</v>
      </c>
      <c r="JUR41" t="s">
        <v>1143</v>
      </c>
      <c r="JUS41" t="s">
        <v>1143</v>
      </c>
      <c r="JUT41" t="s">
        <v>1143</v>
      </c>
      <c r="JUU41" t="s">
        <v>1143</v>
      </c>
      <c r="JUV41" t="s">
        <v>1143</v>
      </c>
      <c r="JUW41" t="s">
        <v>1143</v>
      </c>
      <c r="JUX41" t="s">
        <v>1143</v>
      </c>
      <c r="JUY41" t="s">
        <v>1143</v>
      </c>
      <c r="JUZ41" t="s">
        <v>1143</v>
      </c>
      <c r="JVA41" t="s">
        <v>1143</v>
      </c>
      <c r="JVB41" t="s">
        <v>1143</v>
      </c>
      <c r="JVC41" t="s">
        <v>1143</v>
      </c>
      <c r="JVD41" t="s">
        <v>1143</v>
      </c>
      <c r="JVE41" t="s">
        <v>1143</v>
      </c>
      <c r="JVF41" t="s">
        <v>1143</v>
      </c>
      <c r="JVG41" t="s">
        <v>1143</v>
      </c>
      <c r="JVH41" t="s">
        <v>1143</v>
      </c>
      <c r="JVI41" t="s">
        <v>1143</v>
      </c>
      <c r="JVJ41" t="s">
        <v>1143</v>
      </c>
      <c r="JVK41" t="s">
        <v>1143</v>
      </c>
      <c r="JVL41" t="s">
        <v>1143</v>
      </c>
      <c r="JVM41" t="s">
        <v>1143</v>
      </c>
      <c r="JVN41" t="s">
        <v>1143</v>
      </c>
      <c r="JVO41" t="s">
        <v>1143</v>
      </c>
      <c r="JVP41" t="s">
        <v>1143</v>
      </c>
      <c r="JVQ41" t="s">
        <v>1143</v>
      </c>
      <c r="JVR41" t="s">
        <v>1143</v>
      </c>
      <c r="JVS41" t="s">
        <v>1143</v>
      </c>
      <c r="JVT41" t="s">
        <v>1143</v>
      </c>
      <c r="JVU41" t="s">
        <v>1143</v>
      </c>
      <c r="JVV41" t="s">
        <v>1143</v>
      </c>
      <c r="JVW41" t="s">
        <v>1143</v>
      </c>
      <c r="JVX41" t="s">
        <v>1143</v>
      </c>
      <c r="JVY41" t="s">
        <v>1143</v>
      </c>
      <c r="JVZ41" t="s">
        <v>1143</v>
      </c>
      <c r="JWA41" t="s">
        <v>1143</v>
      </c>
      <c r="JWB41" t="s">
        <v>1143</v>
      </c>
      <c r="JWC41" t="s">
        <v>1143</v>
      </c>
      <c r="JWD41" t="s">
        <v>1143</v>
      </c>
      <c r="JWE41" t="s">
        <v>1143</v>
      </c>
      <c r="JWF41" t="s">
        <v>1143</v>
      </c>
      <c r="JWG41" t="s">
        <v>1143</v>
      </c>
      <c r="JWH41" t="s">
        <v>1143</v>
      </c>
      <c r="JWI41" t="s">
        <v>1143</v>
      </c>
      <c r="JWJ41" t="s">
        <v>1143</v>
      </c>
      <c r="JWK41" t="s">
        <v>1143</v>
      </c>
      <c r="JWL41" t="s">
        <v>1143</v>
      </c>
      <c r="JWM41" t="s">
        <v>1143</v>
      </c>
      <c r="JWN41" t="s">
        <v>1143</v>
      </c>
      <c r="JWO41" t="s">
        <v>1143</v>
      </c>
      <c r="JWP41" t="s">
        <v>1143</v>
      </c>
      <c r="JWQ41" t="s">
        <v>1143</v>
      </c>
      <c r="JWR41" t="s">
        <v>1143</v>
      </c>
      <c r="JWS41" t="s">
        <v>1143</v>
      </c>
      <c r="JWT41" t="s">
        <v>1143</v>
      </c>
      <c r="JWU41" t="s">
        <v>1143</v>
      </c>
      <c r="JWV41" t="s">
        <v>1143</v>
      </c>
      <c r="JWW41" t="s">
        <v>1143</v>
      </c>
      <c r="JWX41" t="s">
        <v>1143</v>
      </c>
      <c r="JWY41" t="s">
        <v>1143</v>
      </c>
      <c r="JWZ41" t="s">
        <v>1143</v>
      </c>
      <c r="JXA41" t="s">
        <v>1143</v>
      </c>
      <c r="JXB41" t="s">
        <v>1143</v>
      </c>
      <c r="JXC41" t="s">
        <v>1143</v>
      </c>
      <c r="JXD41" t="s">
        <v>1143</v>
      </c>
      <c r="JXE41" t="s">
        <v>1143</v>
      </c>
      <c r="JXF41" t="s">
        <v>1143</v>
      </c>
      <c r="JXG41" t="s">
        <v>1143</v>
      </c>
      <c r="JXH41" t="s">
        <v>1143</v>
      </c>
      <c r="JXI41" t="s">
        <v>1143</v>
      </c>
      <c r="JXJ41" t="s">
        <v>1143</v>
      </c>
      <c r="JXK41" t="s">
        <v>1143</v>
      </c>
      <c r="JXL41" t="s">
        <v>1143</v>
      </c>
      <c r="JXM41" t="s">
        <v>1143</v>
      </c>
      <c r="JXN41" t="s">
        <v>1143</v>
      </c>
      <c r="JXO41" t="s">
        <v>1143</v>
      </c>
      <c r="JXP41" t="s">
        <v>1143</v>
      </c>
      <c r="JXQ41" t="s">
        <v>1143</v>
      </c>
      <c r="JXR41" t="s">
        <v>1143</v>
      </c>
      <c r="JXS41" t="s">
        <v>1143</v>
      </c>
      <c r="JXT41" t="s">
        <v>1143</v>
      </c>
      <c r="JXU41" t="s">
        <v>1143</v>
      </c>
      <c r="JXV41" t="s">
        <v>1143</v>
      </c>
      <c r="JXW41" t="s">
        <v>1143</v>
      </c>
      <c r="JXX41" t="s">
        <v>1143</v>
      </c>
      <c r="JXY41" t="s">
        <v>1143</v>
      </c>
      <c r="JXZ41" t="s">
        <v>1143</v>
      </c>
      <c r="JYA41" t="s">
        <v>1143</v>
      </c>
      <c r="JYB41" t="s">
        <v>1143</v>
      </c>
      <c r="JYC41" t="s">
        <v>1143</v>
      </c>
      <c r="JYD41" t="s">
        <v>1143</v>
      </c>
      <c r="JYE41" t="s">
        <v>1143</v>
      </c>
      <c r="JYF41" t="s">
        <v>1143</v>
      </c>
      <c r="JYG41" t="s">
        <v>1143</v>
      </c>
      <c r="JYH41" t="s">
        <v>1143</v>
      </c>
      <c r="JYI41" t="s">
        <v>1143</v>
      </c>
      <c r="JYJ41" t="s">
        <v>1143</v>
      </c>
      <c r="JYK41" t="s">
        <v>1143</v>
      </c>
      <c r="JYL41" t="s">
        <v>1143</v>
      </c>
      <c r="JYM41" t="s">
        <v>1143</v>
      </c>
      <c r="JYN41" t="s">
        <v>1143</v>
      </c>
      <c r="JYO41" t="s">
        <v>1143</v>
      </c>
      <c r="JYP41" t="s">
        <v>1143</v>
      </c>
      <c r="JYQ41" t="s">
        <v>1143</v>
      </c>
      <c r="JYR41" t="s">
        <v>1143</v>
      </c>
      <c r="JYS41" t="s">
        <v>1143</v>
      </c>
      <c r="JYT41" t="s">
        <v>1143</v>
      </c>
      <c r="JYU41" t="s">
        <v>1143</v>
      </c>
      <c r="JYV41" t="s">
        <v>1143</v>
      </c>
      <c r="JYW41" t="s">
        <v>1143</v>
      </c>
      <c r="JYX41" t="s">
        <v>1143</v>
      </c>
      <c r="JYY41" t="s">
        <v>1143</v>
      </c>
      <c r="JYZ41" t="s">
        <v>1143</v>
      </c>
      <c r="JZA41" t="s">
        <v>1143</v>
      </c>
      <c r="JZB41" t="s">
        <v>1143</v>
      </c>
      <c r="JZC41" t="s">
        <v>1143</v>
      </c>
      <c r="JZD41" t="s">
        <v>1143</v>
      </c>
      <c r="JZE41" t="s">
        <v>1143</v>
      </c>
      <c r="JZF41" t="s">
        <v>1143</v>
      </c>
      <c r="JZG41" t="s">
        <v>1143</v>
      </c>
      <c r="JZH41" t="s">
        <v>1143</v>
      </c>
      <c r="JZI41" t="s">
        <v>1143</v>
      </c>
      <c r="JZJ41" t="s">
        <v>1143</v>
      </c>
      <c r="JZK41" t="s">
        <v>1143</v>
      </c>
      <c r="JZL41" t="s">
        <v>1143</v>
      </c>
      <c r="JZM41" t="s">
        <v>1143</v>
      </c>
      <c r="JZN41" t="s">
        <v>1143</v>
      </c>
      <c r="JZO41" t="s">
        <v>1143</v>
      </c>
      <c r="JZP41" t="s">
        <v>1143</v>
      </c>
      <c r="JZQ41" t="s">
        <v>1143</v>
      </c>
      <c r="JZR41" t="s">
        <v>1143</v>
      </c>
      <c r="JZS41" t="s">
        <v>1143</v>
      </c>
      <c r="JZT41" t="s">
        <v>1143</v>
      </c>
      <c r="JZU41" t="s">
        <v>1143</v>
      </c>
      <c r="JZV41" t="s">
        <v>1143</v>
      </c>
      <c r="JZW41" t="s">
        <v>1143</v>
      </c>
      <c r="JZX41" t="s">
        <v>1143</v>
      </c>
      <c r="JZY41" t="s">
        <v>1143</v>
      </c>
      <c r="JZZ41" t="s">
        <v>1143</v>
      </c>
      <c r="KAA41" t="s">
        <v>1143</v>
      </c>
      <c r="KAB41" t="s">
        <v>1143</v>
      </c>
      <c r="KAC41" t="s">
        <v>1143</v>
      </c>
      <c r="KAD41" t="s">
        <v>1143</v>
      </c>
      <c r="KAE41" t="s">
        <v>1143</v>
      </c>
      <c r="KAF41" t="s">
        <v>1143</v>
      </c>
      <c r="KAG41" t="s">
        <v>1143</v>
      </c>
      <c r="KAH41" t="s">
        <v>1143</v>
      </c>
      <c r="KAI41" t="s">
        <v>1143</v>
      </c>
      <c r="KAJ41" t="s">
        <v>1143</v>
      </c>
      <c r="KAK41" t="s">
        <v>1143</v>
      </c>
      <c r="KAL41" t="s">
        <v>1143</v>
      </c>
      <c r="KAM41" t="s">
        <v>1143</v>
      </c>
      <c r="KAN41" t="s">
        <v>1143</v>
      </c>
      <c r="KAO41" t="s">
        <v>1143</v>
      </c>
      <c r="KAP41" t="s">
        <v>1143</v>
      </c>
      <c r="KAQ41" t="s">
        <v>1143</v>
      </c>
      <c r="KAR41" t="s">
        <v>1143</v>
      </c>
      <c r="KAS41" t="s">
        <v>1143</v>
      </c>
      <c r="KAT41" t="s">
        <v>1143</v>
      </c>
      <c r="KAU41" t="s">
        <v>1143</v>
      </c>
      <c r="KAV41" t="s">
        <v>1143</v>
      </c>
      <c r="KAW41" t="s">
        <v>1143</v>
      </c>
      <c r="KAX41" t="s">
        <v>1143</v>
      </c>
      <c r="KAY41" t="s">
        <v>1143</v>
      </c>
      <c r="KAZ41" t="s">
        <v>1143</v>
      </c>
      <c r="KBA41" t="s">
        <v>1143</v>
      </c>
      <c r="KBB41" t="s">
        <v>1143</v>
      </c>
      <c r="KBC41" t="s">
        <v>1143</v>
      </c>
      <c r="KBD41" t="s">
        <v>1143</v>
      </c>
      <c r="KBE41" t="s">
        <v>1143</v>
      </c>
      <c r="KBF41" t="s">
        <v>1143</v>
      </c>
      <c r="KBG41" t="s">
        <v>1143</v>
      </c>
      <c r="KBH41" t="s">
        <v>1143</v>
      </c>
      <c r="KBI41" t="s">
        <v>1143</v>
      </c>
      <c r="KBJ41" t="s">
        <v>1143</v>
      </c>
      <c r="KBK41" t="s">
        <v>1143</v>
      </c>
      <c r="KBL41" t="s">
        <v>1143</v>
      </c>
      <c r="KBM41" t="s">
        <v>1143</v>
      </c>
      <c r="KBN41" t="s">
        <v>1143</v>
      </c>
      <c r="KBO41" t="s">
        <v>1143</v>
      </c>
      <c r="KBP41" t="s">
        <v>1143</v>
      </c>
      <c r="KBQ41" t="s">
        <v>1143</v>
      </c>
      <c r="KBR41" t="s">
        <v>1143</v>
      </c>
      <c r="KBS41" t="s">
        <v>1143</v>
      </c>
      <c r="KBT41" t="s">
        <v>1143</v>
      </c>
      <c r="KBU41" t="s">
        <v>1143</v>
      </c>
      <c r="KBV41" t="s">
        <v>1143</v>
      </c>
      <c r="KBW41" t="s">
        <v>1143</v>
      </c>
      <c r="KBX41" t="s">
        <v>1143</v>
      </c>
      <c r="KBY41" t="s">
        <v>1143</v>
      </c>
      <c r="KBZ41" t="s">
        <v>1143</v>
      </c>
      <c r="KCA41" t="s">
        <v>1143</v>
      </c>
      <c r="KCB41" t="s">
        <v>1143</v>
      </c>
      <c r="KCC41" t="s">
        <v>1143</v>
      </c>
      <c r="KCD41" t="s">
        <v>1143</v>
      </c>
      <c r="KCE41" t="s">
        <v>1143</v>
      </c>
      <c r="KCF41" t="s">
        <v>1143</v>
      </c>
      <c r="KCG41" t="s">
        <v>1143</v>
      </c>
      <c r="KCH41" t="s">
        <v>1143</v>
      </c>
      <c r="KCI41" t="s">
        <v>1143</v>
      </c>
      <c r="KCJ41" t="s">
        <v>1143</v>
      </c>
      <c r="KCK41" t="s">
        <v>1143</v>
      </c>
      <c r="KCL41" t="s">
        <v>1143</v>
      </c>
      <c r="KCM41" t="s">
        <v>1143</v>
      </c>
      <c r="KCN41" t="s">
        <v>1143</v>
      </c>
      <c r="KCO41" t="s">
        <v>1143</v>
      </c>
      <c r="KCP41" t="s">
        <v>1143</v>
      </c>
      <c r="KCQ41" t="s">
        <v>1143</v>
      </c>
      <c r="KCR41" t="s">
        <v>1143</v>
      </c>
      <c r="KCS41" t="s">
        <v>1143</v>
      </c>
      <c r="KCT41" t="s">
        <v>1143</v>
      </c>
      <c r="KCU41" t="s">
        <v>1143</v>
      </c>
      <c r="KCV41" t="s">
        <v>1143</v>
      </c>
      <c r="KCW41" t="s">
        <v>1143</v>
      </c>
      <c r="KCX41" t="s">
        <v>1143</v>
      </c>
      <c r="KCY41" t="s">
        <v>1143</v>
      </c>
      <c r="KCZ41" t="s">
        <v>1143</v>
      </c>
      <c r="KDA41" t="s">
        <v>1143</v>
      </c>
      <c r="KDB41" t="s">
        <v>1143</v>
      </c>
      <c r="KDC41" t="s">
        <v>1143</v>
      </c>
      <c r="KDD41" t="s">
        <v>1143</v>
      </c>
      <c r="KDE41" t="s">
        <v>1143</v>
      </c>
      <c r="KDF41" t="s">
        <v>1143</v>
      </c>
      <c r="KDG41" t="s">
        <v>1143</v>
      </c>
      <c r="KDH41" t="s">
        <v>1143</v>
      </c>
      <c r="KDI41" t="s">
        <v>1143</v>
      </c>
      <c r="KDJ41" t="s">
        <v>1143</v>
      </c>
      <c r="KDK41" t="s">
        <v>1143</v>
      </c>
      <c r="KDL41" t="s">
        <v>1143</v>
      </c>
      <c r="KDM41" t="s">
        <v>1143</v>
      </c>
      <c r="KDN41" t="s">
        <v>1143</v>
      </c>
      <c r="KDO41" t="s">
        <v>1143</v>
      </c>
      <c r="KDP41" t="s">
        <v>1143</v>
      </c>
      <c r="KDQ41" t="s">
        <v>1143</v>
      </c>
      <c r="KDR41" t="s">
        <v>1143</v>
      </c>
      <c r="KDS41" t="s">
        <v>1143</v>
      </c>
      <c r="KDT41" t="s">
        <v>1143</v>
      </c>
      <c r="KDU41" t="s">
        <v>1143</v>
      </c>
      <c r="KDV41" t="s">
        <v>1143</v>
      </c>
      <c r="KDW41" t="s">
        <v>1143</v>
      </c>
      <c r="KDX41" t="s">
        <v>1143</v>
      </c>
      <c r="KDY41" t="s">
        <v>1143</v>
      </c>
      <c r="KDZ41" t="s">
        <v>1143</v>
      </c>
      <c r="KEA41" t="s">
        <v>1143</v>
      </c>
      <c r="KEB41" t="s">
        <v>1143</v>
      </c>
      <c r="KEC41" t="s">
        <v>1143</v>
      </c>
      <c r="KED41" t="s">
        <v>1143</v>
      </c>
      <c r="KEE41" t="s">
        <v>1143</v>
      </c>
      <c r="KEF41" t="s">
        <v>1143</v>
      </c>
      <c r="KEG41" t="s">
        <v>1143</v>
      </c>
      <c r="KEH41" t="s">
        <v>1143</v>
      </c>
      <c r="KEI41" t="s">
        <v>1143</v>
      </c>
      <c r="KEJ41" t="s">
        <v>1143</v>
      </c>
      <c r="KEK41" t="s">
        <v>1143</v>
      </c>
      <c r="KEL41" t="s">
        <v>1143</v>
      </c>
      <c r="KEM41" t="s">
        <v>1143</v>
      </c>
      <c r="KEN41" t="s">
        <v>1143</v>
      </c>
      <c r="KEO41" t="s">
        <v>1143</v>
      </c>
      <c r="KEP41" t="s">
        <v>1143</v>
      </c>
      <c r="KEQ41" t="s">
        <v>1143</v>
      </c>
      <c r="KER41" t="s">
        <v>1143</v>
      </c>
      <c r="KES41" t="s">
        <v>1143</v>
      </c>
      <c r="KET41" t="s">
        <v>1143</v>
      </c>
      <c r="KEU41" t="s">
        <v>1143</v>
      </c>
      <c r="KEV41" t="s">
        <v>1143</v>
      </c>
      <c r="KEW41" t="s">
        <v>1143</v>
      </c>
      <c r="KEX41" t="s">
        <v>1143</v>
      </c>
      <c r="KEY41" t="s">
        <v>1143</v>
      </c>
      <c r="KEZ41" t="s">
        <v>1143</v>
      </c>
      <c r="KFA41" t="s">
        <v>1143</v>
      </c>
      <c r="KFB41" t="s">
        <v>1143</v>
      </c>
      <c r="KFC41" t="s">
        <v>1143</v>
      </c>
      <c r="KFD41" t="s">
        <v>1143</v>
      </c>
      <c r="KFE41" t="s">
        <v>1143</v>
      </c>
      <c r="KFF41" t="s">
        <v>1143</v>
      </c>
      <c r="KFG41" t="s">
        <v>1143</v>
      </c>
      <c r="KFH41" t="s">
        <v>1143</v>
      </c>
      <c r="KFI41" t="s">
        <v>1143</v>
      </c>
      <c r="KFJ41" t="s">
        <v>1143</v>
      </c>
      <c r="KFK41" t="s">
        <v>1143</v>
      </c>
      <c r="KFL41" t="s">
        <v>1143</v>
      </c>
      <c r="KFM41" t="s">
        <v>1143</v>
      </c>
      <c r="KFN41" t="s">
        <v>1143</v>
      </c>
      <c r="KFO41" t="s">
        <v>1143</v>
      </c>
      <c r="KFP41" t="s">
        <v>1143</v>
      </c>
      <c r="KFQ41" t="s">
        <v>1143</v>
      </c>
      <c r="KFR41" t="s">
        <v>1143</v>
      </c>
      <c r="KFS41" t="s">
        <v>1143</v>
      </c>
      <c r="KFT41" t="s">
        <v>1143</v>
      </c>
      <c r="KFU41" t="s">
        <v>1143</v>
      </c>
      <c r="KFV41" t="s">
        <v>1143</v>
      </c>
      <c r="KFW41" t="s">
        <v>1143</v>
      </c>
      <c r="KFX41" t="s">
        <v>1143</v>
      </c>
      <c r="KFY41" t="s">
        <v>1143</v>
      </c>
      <c r="KFZ41" t="s">
        <v>1143</v>
      </c>
      <c r="KGA41" t="s">
        <v>1143</v>
      </c>
      <c r="KGB41" t="s">
        <v>1143</v>
      </c>
      <c r="KGC41" t="s">
        <v>1143</v>
      </c>
      <c r="KGD41" t="s">
        <v>1143</v>
      </c>
      <c r="KGE41" t="s">
        <v>1143</v>
      </c>
      <c r="KGF41" t="s">
        <v>1143</v>
      </c>
      <c r="KGG41" t="s">
        <v>1143</v>
      </c>
      <c r="KGH41" t="s">
        <v>1143</v>
      </c>
      <c r="KGI41" t="s">
        <v>1143</v>
      </c>
      <c r="KGJ41" t="s">
        <v>1143</v>
      </c>
      <c r="KGK41" t="s">
        <v>1143</v>
      </c>
      <c r="KGL41" t="s">
        <v>1143</v>
      </c>
      <c r="KGM41" t="s">
        <v>1143</v>
      </c>
      <c r="KGN41" t="s">
        <v>1143</v>
      </c>
      <c r="KGO41" t="s">
        <v>1143</v>
      </c>
      <c r="KGP41" t="s">
        <v>1143</v>
      </c>
      <c r="KGQ41" t="s">
        <v>1143</v>
      </c>
      <c r="KGR41" t="s">
        <v>1143</v>
      </c>
      <c r="KGS41" t="s">
        <v>1143</v>
      </c>
      <c r="KGT41" t="s">
        <v>1143</v>
      </c>
      <c r="KGU41" t="s">
        <v>1143</v>
      </c>
      <c r="KGV41" t="s">
        <v>1143</v>
      </c>
      <c r="KGW41" t="s">
        <v>1143</v>
      </c>
      <c r="KGX41" t="s">
        <v>1143</v>
      </c>
      <c r="KGY41" t="s">
        <v>1143</v>
      </c>
      <c r="KGZ41" t="s">
        <v>1143</v>
      </c>
      <c r="KHA41" t="s">
        <v>1143</v>
      </c>
      <c r="KHB41" t="s">
        <v>1143</v>
      </c>
      <c r="KHC41" t="s">
        <v>1143</v>
      </c>
      <c r="KHD41" t="s">
        <v>1143</v>
      </c>
      <c r="KHE41" t="s">
        <v>1143</v>
      </c>
      <c r="KHF41" t="s">
        <v>1143</v>
      </c>
      <c r="KHG41" t="s">
        <v>1143</v>
      </c>
      <c r="KHH41" t="s">
        <v>1143</v>
      </c>
      <c r="KHI41" t="s">
        <v>1143</v>
      </c>
      <c r="KHJ41" t="s">
        <v>1143</v>
      </c>
      <c r="KHK41" t="s">
        <v>1143</v>
      </c>
      <c r="KHL41" t="s">
        <v>1143</v>
      </c>
      <c r="KHM41" t="s">
        <v>1143</v>
      </c>
      <c r="KHN41" t="s">
        <v>1143</v>
      </c>
      <c r="KHO41" t="s">
        <v>1143</v>
      </c>
      <c r="KHP41" t="s">
        <v>1143</v>
      </c>
      <c r="KHQ41" t="s">
        <v>1143</v>
      </c>
      <c r="KHR41" t="s">
        <v>1143</v>
      </c>
      <c r="KHS41" t="s">
        <v>1143</v>
      </c>
      <c r="KHT41" t="s">
        <v>1143</v>
      </c>
      <c r="KHU41" t="s">
        <v>1143</v>
      </c>
      <c r="KHV41" t="s">
        <v>1143</v>
      </c>
      <c r="KHW41" t="s">
        <v>1143</v>
      </c>
      <c r="KHX41" t="s">
        <v>1143</v>
      </c>
      <c r="KHY41" t="s">
        <v>1143</v>
      </c>
      <c r="KHZ41" t="s">
        <v>1143</v>
      </c>
      <c r="KIA41" t="s">
        <v>1143</v>
      </c>
      <c r="KIB41" t="s">
        <v>1143</v>
      </c>
      <c r="KIC41" t="s">
        <v>1143</v>
      </c>
      <c r="KID41" t="s">
        <v>1143</v>
      </c>
      <c r="KIE41" t="s">
        <v>1143</v>
      </c>
      <c r="KIF41" t="s">
        <v>1143</v>
      </c>
      <c r="KIG41" t="s">
        <v>1143</v>
      </c>
      <c r="KIH41" t="s">
        <v>1143</v>
      </c>
      <c r="KII41" t="s">
        <v>1143</v>
      </c>
      <c r="KIJ41" t="s">
        <v>1143</v>
      </c>
      <c r="KIK41" t="s">
        <v>1143</v>
      </c>
      <c r="KIL41" t="s">
        <v>1143</v>
      </c>
      <c r="KIM41" t="s">
        <v>1143</v>
      </c>
      <c r="KIN41" t="s">
        <v>1143</v>
      </c>
      <c r="KIO41" t="s">
        <v>1143</v>
      </c>
      <c r="KIP41" t="s">
        <v>1143</v>
      </c>
      <c r="KIQ41" t="s">
        <v>1143</v>
      </c>
      <c r="KIR41" t="s">
        <v>1143</v>
      </c>
      <c r="KIS41" t="s">
        <v>1143</v>
      </c>
      <c r="KIT41" t="s">
        <v>1143</v>
      </c>
      <c r="KIU41" t="s">
        <v>1143</v>
      </c>
      <c r="KIV41" t="s">
        <v>1143</v>
      </c>
      <c r="KIW41" t="s">
        <v>1143</v>
      </c>
      <c r="KIX41" t="s">
        <v>1143</v>
      </c>
      <c r="KIY41" t="s">
        <v>1143</v>
      </c>
      <c r="KIZ41" t="s">
        <v>1143</v>
      </c>
      <c r="KJA41" t="s">
        <v>1143</v>
      </c>
      <c r="KJB41" t="s">
        <v>1143</v>
      </c>
      <c r="KJC41" t="s">
        <v>1143</v>
      </c>
      <c r="KJD41" t="s">
        <v>1143</v>
      </c>
      <c r="KJE41" t="s">
        <v>1143</v>
      </c>
      <c r="KJF41" t="s">
        <v>1143</v>
      </c>
      <c r="KJG41" t="s">
        <v>1143</v>
      </c>
      <c r="KJH41" t="s">
        <v>1143</v>
      </c>
      <c r="KJI41" t="s">
        <v>1143</v>
      </c>
      <c r="KJJ41" t="s">
        <v>1143</v>
      </c>
      <c r="KJK41" t="s">
        <v>1143</v>
      </c>
      <c r="KJL41" t="s">
        <v>1143</v>
      </c>
      <c r="KJM41" t="s">
        <v>1143</v>
      </c>
      <c r="KJN41" t="s">
        <v>1143</v>
      </c>
      <c r="KJO41" t="s">
        <v>1143</v>
      </c>
      <c r="KJP41" t="s">
        <v>1143</v>
      </c>
      <c r="KJQ41" t="s">
        <v>1143</v>
      </c>
      <c r="KJR41" t="s">
        <v>1143</v>
      </c>
      <c r="KJS41" t="s">
        <v>1143</v>
      </c>
      <c r="KJT41" t="s">
        <v>1143</v>
      </c>
      <c r="KJU41" t="s">
        <v>1143</v>
      </c>
      <c r="KJV41" t="s">
        <v>1143</v>
      </c>
      <c r="KJW41" t="s">
        <v>1143</v>
      </c>
      <c r="KJX41" t="s">
        <v>1143</v>
      </c>
      <c r="KJY41" t="s">
        <v>1143</v>
      </c>
      <c r="KJZ41" t="s">
        <v>1143</v>
      </c>
      <c r="KKA41" t="s">
        <v>1143</v>
      </c>
      <c r="KKB41" t="s">
        <v>1143</v>
      </c>
      <c r="KKC41" t="s">
        <v>1143</v>
      </c>
      <c r="KKD41" t="s">
        <v>1143</v>
      </c>
      <c r="KKE41" t="s">
        <v>1143</v>
      </c>
      <c r="KKF41" t="s">
        <v>1143</v>
      </c>
      <c r="KKG41" t="s">
        <v>1143</v>
      </c>
      <c r="KKH41" t="s">
        <v>1143</v>
      </c>
      <c r="KKI41" t="s">
        <v>1143</v>
      </c>
      <c r="KKJ41" t="s">
        <v>1143</v>
      </c>
      <c r="KKK41" t="s">
        <v>1143</v>
      </c>
      <c r="KKL41" t="s">
        <v>1143</v>
      </c>
      <c r="KKM41" t="s">
        <v>1143</v>
      </c>
      <c r="KKN41" t="s">
        <v>1143</v>
      </c>
      <c r="KKO41" t="s">
        <v>1143</v>
      </c>
      <c r="KKP41" t="s">
        <v>1143</v>
      </c>
      <c r="KKQ41" t="s">
        <v>1143</v>
      </c>
      <c r="KKR41" t="s">
        <v>1143</v>
      </c>
      <c r="KKS41" t="s">
        <v>1143</v>
      </c>
      <c r="KKT41" t="s">
        <v>1143</v>
      </c>
      <c r="KKU41" t="s">
        <v>1143</v>
      </c>
      <c r="KKV41" t="s">
        <v>1143</v>
      </c>
      <c r="KKW41" t="s">
        <v>1143</v>
      </c>
      <c r="KKX41" t="s">
        <v>1143</v>
      </c>
      <c r="KKY41" t="s">
        <v>1143</v>
      </c>
      <c r="KKZ41" t="s">
        <v>1143</v>
      </c>
      <c r="KLA41" t="s">
        <v>1143</v>
      </c>
      <c r="KLB41" t="s">
        <v>1143</v>
      </c>
      <c r="KLC41" t="s">
        <v>1143</v>
      </c>
      <c r="KLD41" t="s">
        <v>1143</v>
      </c>
      <c r="KLE41" t="s">
        <v>1143</v>
      </c>
      <c r="KLF41" t="s">
        <v>1143</v>
      </c>
      <c r="KLG41" t="s">
        <v>1143</v>
      </c>
      <c r="KLH41" t="s">
        <v>1143</v>
      </c>
      <c r="KLI41" t="s">
        <v>1143</v>
      </c>
      <c r="KLJ41" t="s">
        <v>1143</v>
      </c>
      <c r="KLK41" t="s">
        <v>1143</v>
      </c>
      <c r="KLL41" t="s">
        <v>1143</v>
      </c>
      <c r="KLM41" t="s">
        <v>1143</v>
      </c>
      <c r="KLN41" t="s">
        <v>1143</v>
      </c>
      <c r="KLO41" t="s">
        <v>1143</v>
      </c>
      <c r="KLP41" t="s">
        <v>1143</v>
      </c>
      <c r="KLQ41" t="s">
        <v>1143</v>
      </c>
      <c r="KLR41" t="s">
        <v>1143</v>
      </c>
      <c r="KLS41" t="s">
        <v>1143</v>
      </c>
      <c r="KLT41" t="s">
        <v>1143</v>
      </c>
      <c r="KLU41" t="s">
        <v>1143</v>
      </c>
      <c r="KLV41" t="s">
        <v>1143</v>
      </c>
      <c r="KLW41" t="s">
        <v>1143</v>
      </c>
      <c r="KLX41" t="s">
        <v>1143</v>
      </c>
      <c r="KLY41" t="s">
        <v>1143</v>
      </c>
      <c r="KLZ41" t="s">
        <v>1143</v>
      </c>
      <c r="KMA41" t="s">
        <v>1143</v>
      </c>
      <c r="KMB41" t="s">
        <v>1143</v>
      </c>
      <c r="KMC41" t="s">
        <v>1143</v>
      </c>
      <c r="KMD41" t="s">
        <v>1143</v>
      </c>
      <c r="KME41" t="s">
        <v>1143</v>
      </c>
      <c r="KMF41" t="s">
        <v>1143</v>
      </c>
      <c r="KMG41" t="s">
        <v>1143</v>
      </c>
      <c r="KMH41" t="s">
        <v>1143</v>
      </c>
      <c r="KMI41" t="s">
        <v>1143</v>
      </c>
      <c r="KMJ41" t="s">
        <v>1143</v>
      </c>
      <c r="KMK41" t="s">
        <v>1143</v>
      </c>
      <c r="KML41" t="s">
        <v>1143</v>
      </c>
      <c r="KMM41" t="s">
        <v>1143</v>
      </c>
      <c r="KMN41" t="s">
        <v>1143</v>
      </c>
      <c r="KMO41" t="s">
        <v>1143</v>
      </c>
      <c r="KMP41" t="s">
        <v>1143</v>
      </c>
      <c r="KMQ41" t="s">
        <v>1143</v>
      </c>
      <c r="KMR41" t="s">
        <v>1143</v>
      </c>
      <c r="KMS41" t="s">
        <v>1143</v>
      </c>
      <c r="KMT41" t="s">
        <v>1143</v>
      </c>
      <c r="KMU41" t="s">
        <v>1143</v>
      </c>
      <c r="KMV41" t="s">
        <v>1143</v>
      </c>
      <c r="KMW41" t="s">
        <v>1143</v>
      </c>
      <c r="KMX41" t="s">
        <v>1143</v>
      </c>
      <c r="KMY41" t="s">
        <v>1143</v>
      </c>
      <c r="KMZ41" t="s">
        <v>1143</v>
      </c>
      <c r="KNA41" t="s">
        <v>1143</v>
      </c>
      <c r="KNB41" t="s">
        <v>1143</v>
      </c>
      <c r="KNC41" t="s">
        <v>1143</v>
      </c>
      <c r="KND41" t="s">
        <v>1143</v>
      </c>
      <c r="KNE41" t="s">
        <v>1143</v>
      </c>
      <c r="KNF41" t="s">
        <v>1143</v>
      </c>
      <c r="KNG41" t="s">
        <v>1143</v>
      </c>
      <c r="KNH41" t="s">
        <v>1143</v>
      </c>
      <c r="KNI41" t="s">
        <v>1143</v>
      </c>
      <c r="KNJ41" t="s">
        <v>1143</v>
      </c>
      <c r="KNK41" t="s">
        <v>1143</v>
      </c>
      <c r="KNL41" t="s">
        <v>1143</v>
      </c>
      <c r="KNM41" t="s">
        <v>1143</v>
      </c>
      <c r="KNN41" t="s">
        <v>1143</v>
      </c>
      <c r="KNO41" t="s">
        <v>1143</v>
      </c>
      <c r="KNP41" t="s">
        <v>1143</v>
      </c>
      <c r="KNQ41" t="s">
        <v>1143</v>
      </c>
      <c r="KNR41" t="s">
        <v>1143</v>
      </c>
      <c r="KNS41" t="s">
        <v>1143</v>
      </c>
      <c r="KNT41" t="s">
        <v>1143</v>
      </c>
      <c r="KNU41" t="s">
        <v>1143</v>
      </c>
      <c r="KNV41" t="s">
        <v>1143</v>
      </c>
      <c r="KNW41" t="s">
        <v>1143</v>
      </c>
      <c r="KNX41" t="s">
        <v>1143</v>
      </c>
      <c r="KNY41" t="s">
        <v>1143</v>
      </c>
      <c r="KNZ41" t="s">
        <v>1143</v>
      </c>
      <c r="KOA41" t="s">
        <v>1143</v>
      </c>
      <c r="KOB41" t="s">
        <v>1143</v>
      </c>
      <c r="KOC41" t="s">
        <v>1143</v>
      </c>
      <c r="KOD41" t="s">
        <v>1143</v>
      </c>
      <c r="KOE41" t="s">
        <v>1143</v>
      </c>
      <c r="KOF41" t="s">
        <v>1143</v>
      </c>
      <c r="KOG41" t="s">
        <v>1143</v>
      </c>
      <c r="KOH41" t="s">
        <v>1143</v>
      </c>
      <c r="KOI41" t="s">
        <v>1143</v>
      </c>
      <c r="KOJ41" t="s">
        <v>1143</v>
      </c>
      <c r="KOK41" t="s">
        <v>1143</v>
      </c>
      <c r="KOL41" t="s">
        <v>1143</v>
      </c>
      <c r="KOM41" t="s">
        <v>1143</v>
      </c>
      <c r="KON41" t="s">
        <v>1143</v>
      </c>
      <c r="KOO41" t="s">
        <v>1143</v>
      </c>
      <c r="KOP41" t="s">
        <v>1143</v>
      </c>
      <c r="KOQ41" t="s">
        <v>1143</v>
      </c>
      <c r="KOR41" t="s">
        <v>1143</v>
      </c>
      <c r="KOS41" t="s">
        <v>1143</v>
      </c>
      <c r="KOT41" t="s">
        <v>1143</v>
      </c>
      <c r="KOU41" t="s">
        <v>1143</v>
      </c>
      <c r="KOV41" t="s">
        <v>1143</v>
      </c>
      <c r="KOW41" t="s">
        <v>1143</v>
      </c>
      <c r="KOX41" t="s">
        <v>1143</v>
      </c>
      <c r="KOY41" t="s">
        <v>1143</v>
      </c>
      <c r="KOZ41" t="s">
        <v>1143</v>
      </c>
      <c r="KPA41" t="s">
        <v>1143</v>
      </c>
      <c r="KPB41" t="s">
        <v>1143</v>
      </c>
      <c r="KPC41" t="s">
        <v>1143</v>
      </c>
      <c r="KPD41" t="s">
        <v>1143</v>
      </c>
      <c r="KPE41" t="s">
        <v>1143</v>
      </c>
      <c r="KPF41" t="s">
        <v>1143</v>
      </c>
      <c r="KPG41" t="s">
        <v>1143</v>
      </c>
      <c r="KPH41" t="s">
        <v>1143</v>
      </c>
      <c r="KPI41" t="s">
        <v>1143</v>
      </c>
      <c r="KPJ41" t="s">
        <v>1143</v>
      </c>
      <c r="KPK41" t="s">
        <v>1143</v>
      </c>
      <c r="KPL41" t="s">
        <v>1143</v>
      </c>
      <c r="KPM41" t="s">
        <v>1143</v>
      </c>
      <c r="KPN41" t="s">
        <v>1143</v>
      </c>
      <c r="KPO41" t="s">
        <v>1143</v>
      </c>
      <c r="KPP41" t="s">
        <v>1143</v>
      </c>
      <c r="KPQ41" t="s">
        <v>1143</v>
      </c>
      <c r="KPR41" t="s">
        <v>1143</v>
      </c>
      <c r="KPS41" t="s">
        <v>1143</v>
      </c>
      <c r="KPT41" t="s">
        <v>1143</v>
      </c>
      <c r="KPU41" t="s">
        <v>1143</v>
      </c>
      <c r="KPV41" t="s">
        <v>1143</v>
      </c>
      <c r="KPW41" t="s">
        <v>1143</v>
      </c>
      <c r="KPX41" t="s">
        <v>1143</v>
      </c>
      <c r="KPY41" t="s">
        <v>1143</v>
      </c>
      <c r="KPZ41" t="s">
        <v>1143</v>
      </c>
      <c r="KQA41" t="s">
        <v>1143</v>
      </c>
      <c r="KQB41" t="s">
        <v>1143</v>
      </c>
      <c r="KQC41" t="s">
        <v>1143</v>
      </c>
      <c r="KQD41" t="s">
        <v>1143</v>
      </c>
      <c r="KQE41" t="s">
        <v>1143</v>
      </c>
      <c r="KQF41" t="s">
        <v>1143</v>
      </c>
      <c r="KQG41" t="s">
        <v>1143</v>
      </c>
      <c r="KQH41" t="s">
        <v>1143</v>
      </c>
      <c r="KQI41" t="s">
        <v>1143</v>
      </c>
      <c r="KQJ41" t="s">
        <v>1143</v>
      </c>
      <c r="KQK41" t="s">
        <v>1143</v>
      </c>
      <c r="KQL41" t="s">
        <v>1143</v>
      </c>
      <c r="KQM41" t="s">
        <v>1143</v>
      </c>
      <c r="KQN41" t="s">
        <v>1143</v>
      </c>
      <c r="KQO41" t="s">
        <v>1143</v>
      </c>
      <c r="KQP41" t="s">
        <v>1143</v>
      </c>
      <c r="KQQ41" t="s">
        <v>1143</v>
      </c>
      <c r="KQR41" t="s">
        <v>1143</v>
      </c>
      <c r="KQS41" t="s">
        <v>1143</v>
      </c>
      <c r="KQT41" t="s">
        <v>1143</v>
      </c>
      <c r="KQU41" t="s">
        <v>1143</v>
      </c>
      <c r="KQV41" t="s">
        <v>1143</v>
      </c>
      <c r="KQW41" t="s">
        <v>1143</v>
      </c>
      <c r="KQX41" t="s">
        <v>1143</v>
      </c>
      <c r="KQY41" t="s">
        <v>1143</v>
      </c>
      <c r="KQZ41" t="s">
        <v>1143</v>
      </c>
      <c r="KRA41" t="s">
        <v>1143</v>
      </c>
      <c r="KRB41" t="s">
        <v>1143</v>
      </c>
      <c r="KRC41" t="s">
        <v>1143</v>
      </c>
      <c r="KRD41" t="s">
        <v>1143</v>
      </c>
      <c r="KRE41" t="s">
        <v>1143</v>
      </c>
      <c r="KRF41" t="s">
        <v>1143</v>
      </c>
      <c r="KRG41" t="s">
        <v>1143</v>
      </c>
      <c r="KRH41" t="s">
        <v>1143</v>
      </c>
      <c r="KRI41" t="s">
        <v>1143</v>
      </c>
      <c r="KRJ41" t="s">
        <v>1143</v>
      </c>
      <c r="KRK41" t="s">
        <v>1143</v>
      </c>
      <c r="KRL41" t="s">
        <v>1143</v>
      </c>
      <c r="KRM41" t="s">
        <v>1143</v>
      </c>
      <c r="KRN41" t="s">
        <v>1143</v>
      </c>
      <c r="KRO41" t="s">
        <v>1143</v>
      </c>
      <c r="KRP41" t="s">
        <v>1143</v>
      </c>
      <c r="KRQ41" t="s">
        <v>1143</v>
      </c>
      <c r="KRR41" t="s">
        <v>1143</v>
      </c>
      <c r="KRS41" t="s">
        <v>1143</v>
      </c>
      <c r="KRT41" t="s">
        <v>1143</v>
      </c>
      <c r="KRU41" t="s">
        <v>1143</v>
      </c>
      <c r="KRV41" t="s">
        <v>1143</v>
      </c>
      <c r="KRW41" t="s">
        <v>1143</v>
      </c>
      <c r="KRX41" t="s">
        <v>1143</v>
      </c>
      <c r="KRY41" t="s">
        <v>1143</v>
      </c>
      <c r="KRZ41" t="s">
        <v>1143</v>
      </c>
      <c r="KSA41" t="s">
        <v>1143</v>
      </c>
      <c r="KSB41" t="s">
        <v>1143</v>
      </c>
      <c r="KSC41" t="s">
        <v>1143</v>
      </c>
      <c r="KSD41" t="s">
        <v>1143</v>
      </c>
      <c r="KSE41" t="s">
        <v>1143</v>
      </c>
      <c r="KSF41" t="s">
        <v>1143</v>
      </c>
      <c r="KSG41" t="s">
        <v>1143</v>
      </c>
      <c r="KSH41" t="s">
        <v>1143</v>
      </c>
      <c r="KSI41" t="s">
        <v>1143</v>
      </c>
      <c r="KSJ41" t="s">
        <v>1143</v>
      </c>
      <c r="KSK41" t="s">
        <v>1143</v>
      </c>
      <c r="KSL41" t="s">
        <v>1143</v>
      </c>
      <c r="KSM41" t="s">
        <v>1143</v>
      </c>
      <c r="KSN41" t="s">
        <v>1143</v>
      </c>
      <c r="KSO41" t="s">
        <v>1143</v>
      </c>
      <c r="KSP41" t="s">
        <v>1143</v>
      </c>
      <c r="KSQ41" t="s">
        <v>1143</v>
      </c>
      <c r="KSR41" t="s">
        <v>1143</v>
      </c>
      <c r="KSS41" t="s">
        <v>1143</v>
      </c>
      <c r="KST41" t="s">
        <v>1143</v>
      </c>
      <c r="KSU41" t="s">
        <v>1143</v>
      </c>
      <c r="KSV41" t="s">
        <v>1143</v>
      </c>
      <c r="KSW41" t="s">
        <v>1143</v>
      </c>
      <c r="KSX41" t="s">
        <v>1143</v>
      </c>
      <c r="KSY41" t="s">
        <v>1143</v>
      </c>
      <c r="KSZ41" t="s">
        <v>1143</v>
      </c>
      <c r="KTA41" t="s">
        <v>1143</v>
      </c>
      <c r="KTB41" t="s">
        <v>1143</v>
      </c>
      <c r="KTC41" t="s">
        <v>1143</v>
      </c>
      <c r="KTD41" t="s">
        <v>1143</v>
      </c>
      <c r="KTE41" t="s">
        <v>1143</v>
      </c>
      <c r="KTF41" t="s">
        <v>1143</v>
      </c>
      <c r="KTG41" t="s">
        <v>1143</v>
      </c>
      <c r="KTH41" t="s">
        <v>1143</v>
      </c>
      <c r="KTI41" t="s">
        <v>1143</v>
      </c>
      <c r="KTJ41" t="s">
        <v>1143</v>
      </c>
      <c r="KTK41" t="s">
        <v>1143</v>
      </c>
      <c r="KTL41" t="s">
        <v>1143</v>
      </c>
      <c r="KTM41" t="s">
        <v>1143</v>
      </c>
      <c r="KTN41" t="s">
        <v>1143</v>
      </c>
      <c r="KTO41" t="s">
        <v>1143</v>
      </c>
      <c r="KTP41" t="s">
        <v>1143</v>
      </c>
      <c r="KTQ41" t="s">
        <v>1143</v>
      </c>
      <c r="KTR41" t="s">
        <v>1143</v>
      </c>
      <c r="KTS41" t="s">
        <v>1143</v>
      </c>
      <c r="KTT41" t="s">
        <v>1143</v>
      </c>
      <c r="KTU41" t="s">
        <v>1143</v>
      </c>
      <c r="KTV41" t="s">
        <v>1143</v>
      </c>
      <c r="KTW41" t="s">
        <v>1143</v>
      </c>
      <c r="KTX41" t="s">
        <v>1143</v>
      </c>
      <c r="KTY41" t="s">
        <v>1143</v>
      </c>
      <c r="KTZ41" t="s">
        <v>1143</v>
      </c>
      <c r="KUA41" t="s">
        <v>1143</v>
      </c>
      <c r="KUB41" t="s">
        <v>1143</v>
      </c>
      <c r="KUC41" t="s">
        <v>1143</v>
      </c>
      <c r="KUD41" t="s">
        <v>1143</v>
      </c>
      <c r="KUE41" t="s">
        <v>1143</v>
      </c>
      <c r="KUF41" t="s">
        <v>1143</v>
      </c>
      <c r="KUG41" t="s">
        <v>1143</v>
      </c>
      <c r="KUH41" t="s">
        <v>1143</v>
      </c>
      <c r="KUI41" t="s">
        <v>1143</v>
      </c>
      <c r="KUJ41" t="s">
        <v>1143</v>
      </c>
      <c r="KUK41" t="s">
        <v>1143</v>
      </c>
      <c r="KUL41" t="s">
        <v>1143</v>
      </c>
      <c r="KUM41" t="s">
        <v>1143</v>
      </c>
      <c r="KUN41" t="s">
        <v>1143</v>
      </c>
      <c r="KUO41" t="s">
        <v>1143</v>
      </c>
      <c r="KUP41" t="s">
        <v>1143</v>
      </c>
      <c r="KUQ41" t="s">
        <v>1143</v>
      </c>
      <c r="KUR41" t="s">
        <v>1143</v>
      </c>
      <c r="KUS41" t="s">
        <v>1143</v>
      </c>
      <c r="KUT41" t="s">
        <v>1143</v>
      </c>
      <c r="KUU41" t="s">
        <v>1143</v>
      </c>
      <c r="KUV41" t="s">
        <v>1143</v>
      </c>
      <c r="KUW41" t="s">
        <v>1143</v>
      </c>
      <c r="KUX41" t="s">
        <v>1143</v>
      </c>
      <c r="KUY41" t="s">
        <v>1143</v>
      </c>
      <c r="KUZ41" t="s">
        <v>1143</v>
      </c>
      <c r="KVA41" t="s">
        <v>1143</v>
      </c>
      <c r="KVB41" t="s">
        <v>1143</v>
      </c>
      <c r="KVC41" t="s">
        <v>1143</v>
      </c>
      <c r="KVD41" t="s">
        <v>1143</v>
      </c>
      <c r="KVE41" t="s">
        <v>1143</v>
      </c>
      <c r="KVF41" t="s">
        <v>1143</v>
      </c>
      <c r="KVG41" t="s">
        <v>1143</v>
      </c>
      <c r="KVH41" t="s">
        <v>1143</v>
      </c>
      <c r="KVI41" t="s">
        <v>1143</v>
      </c>
      <c r="KVJ41" t="s">
        <v>1143</v>
      </c>
      <c r="KVK41" t="s">
        <v>1143</v>
      </c>
      <c r="KVL41" t="s">
        <v>1143</v>
      </c>
      <c r="KVM41" t="s">
        <v>1143</v>
      </c>
      <c r="KVN41" t="s">
        <v>1143</v>
      </c>
      <c r="KVO41" t="s">
        <v>1143</v>
      </c>
      <c r="KVP41" t="s">
        <v>1143</v>
      </c>
      <c r="KVQ41" t="s">
        <v>1143</v>
      </c>
      <c r="KVR41" t="s">
        <v>1143</v>
      </c>
      <c r="KVS41" t="s">
        <v>1143</v>
      </c>
      <c r="KVT41" t="s">
        <v>1143</v>
      </c>
      <c r="KVU41" t="s">
        <v>1143</v>
      </c>
      <c r="KVV41" t="s">
        <v>1143</v>
      </c>
      <c r="KVW41" t="s">
        <v>1143</v>
      </c>
      <c r="KVX41" t="s">
        <v>1143</v>
      </c>
      <c r="KVY41" t="s">
        <v>1143</v>
      </c>
      <c r="KVZ41" t="s">
        <v>1143</v>
      </c>
      <c r="KWA41" t="s">
        <v>1143</v>
      </c>
      <c r="KWB41" t="s">
        <v>1143</v>
      </c>
      <c r="KWC41" t="s">
        <v>1143</v>
      </c>
      <c r="KWD41" t="s">
        <v>1143</v>
      </c>
      <c r="KWE41" t="s">
        <v>1143</v>
      </c>
      <c r="KWF41" t="s">
        <v>1143</v>
      </c>
      <c r="KWG41" t="s">
        <v>1143</v>
      </c>
      <c r="KWH41" t="s">
        <v>1143</v>
      </c>
      <c r="KWI41" t="s">
        <v>1143</v>
      </c>
      <c r="KWJ41" t="s">
        <v>1143</v>
      </c>
      <c r="KWK41" t="s">
        <v>1143</v>
      </c>
      <c r="KWL41" t="s">
        <v>1143</v>
      </c>
      <c r="KWM41" t="s">
        <v>1143</v>
      </c>
      <c r="KWN41" t="s">
        <v>1143</v>
      </c>
      <c r="KWO41" t="s">
        <v>1143</v>
      </c>
      <c r="KWP41" t="s">
        <v>1143</v>
      </c>
      <c r="KWQ41" t="s">
        <v>1143</v>
      </c>
      <c r="KWR41" t="s">
        <v>1143</v>
      </c>
      <c r="KWS41" t="s">
        <v>1143</v>
      </c>
      <c r="KWT41" t="s">
        <v>1143</v>
      </c>
      <c r="KWU41" t="s">
        <v>1143</v>
      </c>
      <c r="KWV41" t="s">
        <v>1143</v>
      </c>
      <c r="KWW41" t="s">
        <v>1143</v>
      </c>
      <c r="KWX41" t="s">
        <v>1143</v>
      </c>
      <c r="KWY41" t="s">
        <v>1143</v>
      </c>
      <c r="KWZ41" t="s">
        <v>1143</v>
      </c>
      <c r="KXA41" t="s">
        <v>1143</v>
      </c>
      <c r="KXB41" t="s">
        <v>1143</v>
      </c>
      <c r="KXC41" t="s">
        <v>1143</v>
      </c>
      <c r="KXD41" t="s">
        <v>1143</v>
      </c>
      <c r="KXE41" t="s">
        <v>1143</v>
      </c>
      <c r="KXF41" t="s">
        <v>1143</v>
      </c>
      <c r="KXG41" t="s">
        <v>1143</v>
      </c>
      <c r="KXH41" t="s">
        <v>1143</v>
      </c>
      <c r="KXI41" t="s">
        <v>1143</v>
      </c>
      <c r="KXJ41" t="s">
        <v>1143</v>
      </c>
      <c r="KXK41" t="s">
        <v>1143</v>
      </c>
      <c r="KXL41" t="s">
        <v>1143</v>
      </c>
      <c r="KXM41" t="s">
        <v>1143</v>
      </c>
      <c r="KXN41" t="s">
        <v>1143</v>
      </c>
      <c r="KXO41" t="s">
        <v>1143</v>
      </c>
      <c r="KXP41" t="s">
        <v>1143</v>
      </c>
      <c r="KXQ41" t="s">
        <v>1143</v>
      </c>
      <c r="KXR41" t="s">
        <v>1143</v>
      </c>
      <c r="KXS41" t="s">
        <v>1143</v>
      </c>
      <c r="KXT41" t="s">
        <v>1143</v>
      </c>
      <c r="KXU41" t="s">
        <v>1143</v>
      </c>
      <c r="KXV41" t="s">
        <v>1143</v>
      </c>
      <c r="KXW41" t="s">
        <v>1143</v>
      </c>
      <c r="KXX41" t="s">
        <v>1143</v>
      </c>
      <c r="KXY41" t="s">
        <v>1143</v>
      </c>
      <c r="KXZ41" t="s">
        <v>1143</v>
      </c>
      <c r="KYA41" t="s">
        <v>1143</v>
      </c>
      <c r="KYB41" t="s">
        <v>1143</v>
      </c>
      <c r="KYC41" t="s">
        <v>1143</v>
      </c>
      <c r="KYD41" t="s">
        <v>1143</v>
      </c>
      <c r="KYE41" t="s">
        <v>1143</v>
      </c>
      <c r="KYF41" t="s">
        <v>1143</v>
      </c>
      <c r="KYG41" t="s">
        <v>1143</v>
      </c>
      <c r="KYH41" t="s">
        <v>1143</v>
      </c>
      <c r="KYI41" t="s">
        <v>1143</v>
      </c>
      <c r="KYJ41" t="s">
        <v>1143</v>
      </c>
      <c r="KYK41" t="s">
        <v>1143</v>
      </c>
      <c r="KYL41" t="s">
        <v>1143</v>
      </c>
      <c r="KYM41" t="s">
        <v>1143</v>
      </c>
      <c r="KYN41" t="s">
        <v>1143</v>
      </c>
      <c r="KYO41" t="s">
        <v>1143</v>
      </c>
      <c r="KYP41" t="s">
        <v>1143</v>
      </c>
      <c r="KYQ41" t="s">
        <v>1143</v>
      </c>
      <c r="KYR41" t="s">
        <v>1143</v>
      </c>
      <c r="KYS41" t="s">
        <v>1143</v>
      </c>
      <c r="KYT41" t="s">
        <v>1143</v>
      </c>
      <c r="KYU41" t="s">
        <v>1143</v>
      </c>
      <c r="KYV41" t="s">
        <v>1143</v>
      </c>
      <c r="KYW41" t="s">
        <v>1143</v>
      </c>
      <c r="KYX41" t="s">
        <v>1143</v>
      </c>
      <c r="KYY41" t="s">
        <v>1143</v>
      </c>
      <c r="KYZ41" t="s">
        <v>1143</v>
      </c>
      <c r="KZA41" t="s">
        <v>1143</v>
      </c>
      <c r="KZB41" t="s">
        <v>1143</v>
      </c>
      <c r="KZC41" t="s">
        <v>1143</v>
      </c>
      <c r="KZD41" t="s">
        <v>1143</v>
      </c>
      <c r="KZE41" t="s">
        <v>1143</v>
      </c>
      <c r="KZF41" t="s">
        <v>1143</v>
      </c>
      <c r="KZG41" t="s">
        <v>1143</v>
      </c>
      <c r="KZH41" t="s">
        <v>1143</v>
      </c>
      <c r="KZI41" t="s">
        <v>1143</v>
      </c>
      <c r="KZJ41" t="s">
        <v>1143</v>
      </c>
      <c r="KZK41" t="s">
        <v>1143</v>
      </c>
      <c r="KZL41" t="s">
        <v>1143</v>
      </c>
      <c r="KZM41" t="s">
        <v>1143</v>
      </c>
      <c r="KZN41" t="s">
        <v>1143</v>
      </c>
      <c r="KZO41" t="s">
        <v>1143</v>
      </c>
      <c r="KZP41" t="s">
        <v>1143</v>
      </c>
      <c r="KZQ41" t="s">
        <v>1143</v>
      </c>
      <c r="KZR41" t="s">
        <v>1143</v>
      </c>
      <c r="KZS41" t="s">
        <v>1143</v>
      </c>
      <c r="KZT41" t="s">
        <v>1143</v>
      </c>
      <c r="KZU41" t="s">
        <v>1143</v>
      </c>
      <c r="KZV41" t="s">
        <v>1143</v>
      </c>
      <c r="KZW41" t="s">
        <v>1143</v>
      </c>
      <c r="KZX41" t="s">
        <v>1143</v>
      </c>
      <c r="KZY41" t="s">
        <v>1143</v>
      </c>
      <c r="KZZ41" t="s">
        <v>1143</v>
      </c>
      <c r="LAA41" t="s">
        <v>1143</v>
      </c>
      <c r="LAB41" t="s">
        <v>1143</v>
      </c>
      <c r="LAC41" t="s">
        <v>1143</v>
      </c>
      <c r="LAD41" t="s">
        <v>1143</v>
      </c>
      <c r="LAE41" t="s">
        <v>1143</v>
      </c>
      <c r="LAF41" t="s">
        <v>1143</v>
      </c>
      <c r="LAG41" t="s">
        <v>1143</v>
      </c>
      <c r="LAH41" t="s">
        <v>1143</v>
      </c>
      <c r="LAI41" t="s">
        <v>1143</v>
      </c>
      <c r="LAJ41" t="s">
        <v>1143</v>
      </c>
      <c r="LAK41" t="s">
        <v>1143</v>
      </c>
      <c r="LAL41" t="s">
        <v>1143</v>
      </c>
      <c r="LAM41" t="s">
        <v>1143</v>
      </c>
      <c r="LAN41" t="s">
        <v>1143</v>
      </c>
      <c r="LAO41" t="s">
        <v>1143</v>
      </c>
      <c r="LAP41" t="s">
        <v>1143</v>
      </c>
      <c r="LAQ41" t="s">
        <v>1143</v>
      </c>
      <c r="LAR41" t="s">
        <v>1143</v>
      </c>
      <c r="LAS41" t="s">
        <v>1143</v>
      </c>
      <c r="LAT41" t="s">
        <v>1143</v>
      </c>
      <c r="LAU41" t="s">
        <v>1143</v>
      </c>
      <c r="LAV41" t="s">
        <v>1143</v>
      </c>
      <c r="LAW41" t="s">
        <v>1143</v>
      </c>
      <c r="LAX41" t="s">
        <v>1143</v>
      </c>
      <c r="LAY41" t="s">
        <v>1143</v>
      </c>
      <c r="LAZ41" t="s">
        <v>1143</v>
      </c>
      <c r="LBA41" t="s">
        <v>1143</v>
      </c>
      <c r="LBB41" t="s">
        <v>1143</v>
      </c>
      <c r="LBC41" t="s">
        <v>1143</v>
      </c>
      <c r="LBD41" t="s">
        <v>1143</v>
      </c>
      <c r="LBE41" t="s">
        <v>1143</v>
      </c>
      <c r="LBF41" t="s">
        <v>1143</v>
      </c>
      <c r="LBG41" t="s">
        <v>1143</v>
      </c>
      <c r="LBH41" t="s">
        <v>1143</v>
      </c>
      <c r="LBI41" t="s">
        <v>1143</v>
      </c>
      <c r="LBJ41" t="s">
        <v>1143</v>
      </c>
      <c r="LBK41" t="s">
        <v>1143</v>
      </c>
      <c r="LBL41" t="s">
        <v>1143</v>
      </c>
      <c r="LBM41" t="s">
        <v>1143</v>
      </c>
      <c r="LBN41" t="s">
        <v>1143</v>
      </c>
      <c r="LBO41" t="s">
        <v>1143</v>
      </c>
      <c r="LBP41" t="s">
        <v>1143</v>
      </c>
      <c r="LBQ41" t="s">
        <v>1143</v>
      </c>
      <c r="LBR41" t="s">
        <v>1143</v>
      </c>
      <c r="LBS41" t="s">
        <v>1143</v>
      </c>
      <c r="LBT41" t="s">
        <v>1143</v>
      </c>
      <c r="LBU41" t="s">
        <v>1143</v>
      </c>
      <c r="LBV41" t="s">
        <v>1143</v>
      </c>
      <c r="LBW41" t="s">
        <v>1143</v>
      </c>
      <c r="LBX41" t="s">
        <v>1143</v>
      </c>
      <c r="LBY41" t="s">
        <v>1143</v>
      </c>
      <c r="LBZ41" t="s">
        <v>1143</v>
      </c>
      <c r="LCA41" t="s">
        <v>1143</v>
      </c>
      <c r="LCB41" t="s">
        <v>1143</v>
      </c>
      <c r="LCC41" t="s">
        <v>1143</v>
      </c>
      <c r="LCD41" t="s">
        <v>1143</v>
      </c>
      <c r="LCE41" t="s">
        <v>1143</v>
      </c>
      <c r="LCF41" t="s">
        <v>1143</v>
      </c>
      <c r="LCG41" t="s">
        <v>1143</v>
      </c>
      <c r="LCH41" t="s">
        <v>1143</v>
      </c>
      <c r="LCI41" t="s">
        <v>1143</v>
      </c>
      <c r="LCJ41" t="s">
        <v>1143</v>
      </c>
      <c r="LCK41" t="s">
        <v>1143</v>
      </c>
      <c r="LCL41" t="s">
        <v>1143</v>
      </c>
      <c r="LCM41" t="s">
        <v>1143</v>
      </c>
      <c r="LCN41" t="s">
        <v>1143</v>
      </c>
      <c r="LCO41" t="s">
        <v>1143</v>
      </c>
      <c r="LCP41" t="s">
        <v>1143</v>
      </c>
      <c r="LCQ41" t="s">
        <v>1143</v>
      </c>
      <c r="LCR41" t="s">
        <v>1143</v>
      </c>
      <c r="LCS41" t="s">
        <v>1143</v>
      </c>
      <c r="LCT41" t="s">
        <v>1143</v>
      </c>
      <c r="LCU41" t="s">
        <v>1143</v>
      </c>
      <c r="LCV41" t="s">
        <v>1143</v>
      </c>
      <c r="LCW41" t="s">
        <v>1143</v>
      </c>
      <c r="LCX41" t="s">
        <v>1143</v>
      </c>
      <c r="LCY41" t="s">
        <v>1143</v>
      </c>
      <c r="LCZ41" t="s">
        <v>1143</v>
      </c>
      <c r="LDA41" t="s">
        <v>1143</v>
      </c>
      <c r="LDB41" t="s">
        <v>1143</v>
      </c>
      <c r="LDC41" t="s">
        <v>1143</v>
      </c>
      <c r="LDD41" t="s">
        <v>1143</v>
      </c>
      <c r="LDE41" t="s">
        <v>1143</v>
      </c>
      <c r="LDF41" t="s">
        <v>1143</v>
      </c>
      <c r="LDG41" t="s">
        <v>1143</v>
      </c>
      <c r="LDH41" t="s">
        <v>1143</v>
      </c>
      <c r="LDI41" t="s">
        <v>1143</v>
      </c>
      <c r="LDJ41" t="s">
        <v>1143</v>
      </c>
      <c r="LDK41" t="s">
        <v>1143</v>
      </c>
      <c r="LDL41" t="s">
        <v>1143</v>
      </c>
      <c r="LDM41" t="s">
        <v>1143</v>
      </c>
      <c r="LDN41" t="s">
        <v>1143</v>
      </c>
      <c r="LDO41" t="s">
        <v>1143</v>
      </c>
      <c r="LDP41" t="s">
        <v>1143</v>
      </c>
      <c r="LDQ41" t="s">
        <v>1143</v>
      </c>
      <c r="LDR41" t="s">
        <v>1143</v>
      </c>
      <c r="LDS41" t="s">
        <v>1143</v>
      </c>
      <c r="LDT41" t="s">
        <v>1143</v>
      </c>
      <c r="LDU41" t="s">
        <v>1143</v>
      </c>
      <c r="LDV41" t="s">
        <v>1143</v>
      </c>
      <c r="LDW41" t="s">
        <v>1143</v>
      </c>
      <c r="LDX41" t="s">
        <v>1143</v>
      </c>
      <c r="LDY41" t="s">
        <v>1143</v>
      </c>
      <c r="LDZ41" t="s">
        <v>1143</v>
      </c>
      <c r="LEA41" t="s">
        <v>1143</v>
      </c>
      <c r="LEB41" t="s">
        <v>1143</v>
      </c>
      <c r="LEC41" t="s">
        <v>1143</v>
      </c>
      <c r="LED41" t="s">
        <v>1143</v>
      </c>
      <c r="LEE41" t="s">
        <v>1143</v>
      </c>
      <c r="LEF41" t="s">
        <v>1143</v>
      </c>
      <c r="LEG41" t="s">
        <v>1143</v>
      </c>
      <c r="LEH41" t="s">
        <v>1143</v>
      </c>
      <c r="LEI41" t="s">
        <v>1143</v>
      </c>
      <c r="LEJ41" t="s">
        <v>1143</v>
      </c>
      <c r="LEK41" t="s">
        <v>1143</v>
      </c>
      <c r="LEL41" t="s">
        <v>1143</v>
      </c>
      <c r="LEM41" t="s">
        <v>1143</v>
      </c>
      <c r="LEN41" t="s">
        <v>1143</v>
      </c>
      <c r="LEO41" t="s">
        <v>1143</v>
      </c>
      <c r="LEP41" t="s">
        <v>1143</v>
      </c>
      <c r="LEQ41" t="s">
        <v>1143</v>
      </c>
      <c r="LER41" t="s">
        <v>1143</v>
      </c>
      <c r="LES41" t="s">
        <v>1143</v>
      </c>
      <c r="LET41" t="s">
        <v>1143</v>
      </c>
      <c r="LEU41" t="s">
        <v>1143</v>
      </c>
      <c r="LEV41" t="s">
        <v>1143</v>
      </c>
      <c r="LEW41" t="s">
        <v>1143</v>
      </c>
      <c r="LEX41" t="s">
        <v>1143</v>
      </c>
      <c r="LEY41" t="s">
        <v>1143</v>
      </c>
      <c r="LEZ41" t="s">
        <v>1143</v>
      </c>
      <c r="LFA41" t="s">
        <v>1143</v>
      </c>
      <c r="LFB41" t="s">
        <v>1143</v>
      </c>
      <c r="LFC41" t="s">
        <v>1143</v>
      </c>
      <c r="LFD41" t="s">
        <v>1143</v>
      </c>
      <c r="LFE41" t="s">
        <v>1143</v>
      </c>
      <c r="LFF41" t="s">
        <v>1143</v>
      </c>
      <c r="LFG41" t="s">
        <v>1143</v>
      </c>
      <c r="LFH41" t="s">
        <v>1143</v>
      </c>
      <c r="LFI41" t="s">
        <v>1143</v>
      </c>
      <c r="LFJ41" t="s">
        <v>1143</v>
      </c>
      <c r="LFK41" t="s">
        <v>1143</v>
      </c>
      <c r="LFL41" t="s">
        <v>1143</v>
      </c>
      <c r="LFM41" t="s">
        <v>1143</v>
      </c>
      <c r="LFN41" t="s">
        <v>1143</v>
      </c>
      <c r="LFO41" t="s">
        <v>1143</v>
      </c>
      <c r="LFP41" t="s">
        <v>1143</v>
      </c>
      <c r="LFQ41" t="s">
        <v>1143</v>
      </c>
      <c r="LFR41" t="s">
        <v>1143</v>
      </c>
      <c r="LFS41" t="s">
        <v>1143</v>
      </c>
      <c r="LFT41" t="s">
        <v>1143</v>
      </c>
      <c r="LFU41" t="s">
        <v>1143</v>
      </c>
      <c r="LFV41" t="s">
        <v>1143</v>
      </c>
      <c r="LFW41" t="s">
        <v>1143</v>
      </c>
      <c r="LFX41" t="s">
        <v>1143</v>
      </c>
      <c r="LFY41" t="s">
        <v>1143</v>
      </c>
      <c r="LFZ41" t="s">
        <v>1143</v>
      </c>
      <c r="LGA41" t="s">
        <v>1143</v>
      </c>
      <c r="LGB41" t="s">
        <v>1143</v>
      </c>
      <c r="LGC41" t="s">
        <v>1143</v>
      </c>
      <c r="LGD41" t="s">
        <v>1143</v>
      </c>
      <c r="LGE41" t="s">
        <v>1143</v>
      </c>
      <c r="LGF41" t="s">
        <v>1143</v>
      </c>
      <c r="LGG41" t="s">
        <v>1143</v>
      </c>
      <c r="LGH41" t="s">
        <v>1143</v>
      </c>
      <c r="LGI41" t="s">
        <v>1143</v>
      </c>
      <c r="LGJ41" t="s">
        <v>1143</v>
      </c>
      <c r="LGK41" t="s">
        <v>1143</v>
      </c>
      <c r="LGL41" t="s">
        <v>1143</v>
      </c>
      <c r="LGM41" t="s">
        <v>1143</v>
      </c>
      <c r="LGN41" t="s">
        <v>1143</v>
      </c>
      <c r="LGO41" t="s">
        <v>1143</v>
      </c>
      <c r="LGP41" t="s">
        <v>1143</v>
      </c>
      <c r="LGQ41" t="s">
        <v>1143</v>
      </c>
      <c r="LGR41" t="s">
        <v>1143</v>
      </c>
      <c r="LGS41" t="s">
        <v>1143</v>
      </c>
      <c r="LGT41" t="s">
        <v>1143</v>
      </c>
      <c r="LGU41" t="s">
        <v>1143</v>
      </c>
      <c r="LGV41" t="s">
        <v>1143</v>
      </c>
      <c r="LGW41" t="s">
        <v>1143</v>
      </c>
      <c r="LGX41" t="s">
        <v>1143</v>
      </c>
      <c r="LGY41" t="s">
        <v>1143</v>
      </c>
      <c r="LGZ41" t="s">
        <v>1143</v>
      </c>
      <c r="LHA41" t="s">
        <v>1143</v>
      </c>
      <c r="LHB41" t="s">
        <v>1143</v>
      </c>
      <c r="LHC41" t="s">
        <v>1143</v>
      </c>
      <c r="LHD41" t="s">
        <v>1143</v>
      </c>
      <c r="LHE41" t="s">
        <v>1143</v>
      </c>
      <c r="LHF41" t="s">
        <v>1143</v>
      </c>
      <c r="LHG41" t="s">
        <v>1143</v>
      </c>
      <c r="LHH41" t="s">
        <v>1143</v>
      </c>
      <c r="LHI41" t="s">
        <v>1143</v>
      </c>
      <c r="LHJ41" t="s">
        <v>1143</v>
      </c>
      <c r="LHK41" t="s">
        <v>1143</v>
      </c>
      <c r="LHL41" t="s">
        <v>1143</v>
      </c>
      <c r="LHM41" t="s">
        <v>1143</v>
      </c>
      <c r="LHN41" t="s">
        <v>1143</v>
      </c>
      <c r="LHO41" t="s">
        <v>1143</v>
      </c>
      <c r="LHP41" t="s">
        <v>1143</v>
      </c>
      <c r="LHQ41" t="s">
        <v>1143</v>
      </c>
      <c r="LHR41" t="s">
        <v>1143</v>
      </c>
      <c r="LHS41" t="s">
        <v>1143</v>
      </c>
      <c r="LHT41" t="s">
        <v>1143</v>
      </c>
      <c r="LHU41" t="s">
        <v>1143</v>
      </c>
      <c r="LHV41" t="s">
        <v>1143</v>
      </c>
      <c r="LHW41" t="s">
        <v>1143</v>
      </c>
      <c r="LHX41" t="s">
        <v>1143</v>
      </c>
      <c r="LHY41" t="s">
        <v>1143</v>
      </c>
      <c r="LHZ41" t="s">
        <v>1143</v>
      </c>
      <c r="LIA41" t="s">
        <v>1143</v>
      </c>
      <c r="LIB41" t="s">
        <v>1143</v>
      </c>
      <c r="LIC41" t="s">
        <v>1143</v>
      </c>
      <c r="LID41" t="s">
        <v>1143</v>
      </c>
      <c r="LIE41" t="s">
        <v>1143</v>
      </c>
      <c r="LIF41" t="s">
        <v>1143</v>
      </c>
      <c r="LIG41" t="s">
        <v>1143</v>
      </c>
      <c r="LIH41" t="s">
        <v>1143</v>
      </c>
      <c r="LII41" t="s">
        <v>1143</v>
      </c>
      <c r="LIJ41" t="s">
        <v>1143</v>
      </c>
      <c r="LIK41" t="s">
        <v>1143</v>
      </c>
      <c r="LIL41" t="s">
        <v>1143</v>
      </c>
      <c r="LIM41" t="s">
        <v>1143</v>
      </c>
      <c r="LIN41" t="s">
        <v>1143</v>
      </c>
      <c r="LIO41" t="s">
        <v>1143</v>
      </c>
      <c r="LIP41" t="s">
        <v>1143</v>
      </c>
      <c r="LIQ41" t="s">
        <v>1143</v>
      </c>
      <c r="LIR41" t="s">
        <v>1143</v>
      </c>
      <c r="LIS41" t="s">
        <v>1143</v>
      </c>
      <c r="LIT41" t="s">
        <v>1143</v>
      </c>
      <c r="LIU41" t="s">
        <v>1143</v>
      </c>
      <c r="LIV41" t="s">
        <v>1143</v>
      </c>
      <c r="LIW41" t="s">
        <v>1143</v>
      </c>
      <c r="LIX41" t="s">
        <v>1143</v>
      </c>
      <c r="LIY41" t="s">
        <v>1143</v>
      </c>
      <c r="LIZ41" t="s">
        <v>1143</v>
      </c>
      <c r="LJA41" t="s">
        <v>1143</v>
      </c>
      <c r="LJB41" t="s">
        <v>1143</v>
      </c>
      <c r="LJC41" t="s">
        <v>1143</v>
      </c>
      <c r="LJD41" t="s">
        <v>1143</v>
      </c>
      <c r="LJE41" t="s">
        <v>1143</v>
      </c>
      <c r="LJF41" t="s">
        <v>1143</v>
      </c>
      <c r="LJG41" t="s">
        <v>1143</v>
      </c>
      <c r="LJH41" t="s">
        <v>1143</v>
      </c>
      <c r="LJI41" t="s">
        <v>1143</v>
      </c>
      <c r="LJJ41" t="s">
        <v>1143</v>
      </c>
      <c r="LJK41" t="s">
        <v>1143</v>
      </c>
      <c r="LJL41" t="s">
        <v>1143</v>
      </c>
      <c r="LJM41" t="s">
        <v>1143</v>
      </c>
      <c r="LJN41" t="s">
        <v>1143</v>
      </c>
      <c r="LJO41" t="s">
        <v>1143</v>
      </c>
      <c r="LJP41" t="s">
        <v>1143</v>
      </c>
      <c r="LJQ41" t="s">
        <v>1143</v>
      </c>
      <c r="LJR41" t="s">
        <v>1143</v>
      </c>
      <c r="LJS41" t="s">
        <v>1143</v>
      </c>
      <c r="LJT41" t="s">
        <v>1143</v>
      </c>
      <c r="LJU41" t="s">
        <v>1143</v>
      </c>
      <c r="LJV41" t="s">
        <v>1143</v>
      </c>
      <c r="LJW41" t="s">
        <v>1143</v>
      </c>
      <c r="LJX41" t="s">
        <v>1143</v>
      </c>
      <c r="LJY41" t="s">
        <v>1143</v>
      </c>
      <c r="LJZ41" t="s">
        <v>1143</v>
      </c>
      <c r="LKA41" t="s">
        <v>1143</v>
      </c>
      <c r="LKB41" t="s">
        <v>1143</v>
      </c>
      <c r="LKC41" t="s">
        <v>1143</v>
      </c>
      <c r="LKD41" t="s">
        <v>1143</v>
      </c>
      <c r="LKE41" t="s">
        <v>1143</v>
      </c>
      <c r="LKF41" t="s">
        <v>1143</v>
      </c>
      <c r="LKG41" t="s">
        <v>1143</v>
      </c>
      <c r="LKH41" t="s">
        <v>1143</v>
      </c>
      <c r="LKI41" t="s">
        <v>1143</v>
      </c>
      <c r="LKJ41" t="s">
        <v>1143</v>
      </c>
      <c r="LKK41" t="s">
        <v>1143</v>
      </c>
      <c r="LKL41" t="s">
        <v>1143</v>
      </c>
      <c r="LKM41" t="s">
        <v>1143</v>
      </c>
      <c r="LKN41" t="s">
        <v>1143</v>
      </c>
      <c r="LKO41" t="s">
        <v>1143</v>
      </c>
      <c r="LKP41" t="s">
        <v>1143</v>
      </c>
      <c r="LKQ41" t="s">
        <v>1143</v>
      </c>
      <c r="LKR41" t="s">
        <v>1143</v>
      </c>
      <c r="LKS41" t="s">
        <v>1143</v>
      </c>
      <c r="LKT41" t="s">
        <v>1143</v>
      </c>
      <c r="LKU41" t="s">
        <v>1143</v>
      </c>
      <c r="LKV41" t="s">
        <v>1143</v>
      </c>
      <c r="LKW41" t="s">
        <v>1143</v>
      </c>
      <c r="LKX41" t="s">
        <v>1143</v>
      </c>
      <c r="LKY41" t="s">
        <v>1143</v>
      </c>
      <c r="LKZ41" t="s">
        <v>1143</v>
      </c>
      <c r="LLA41" t="s">
        <v>1143</v>
      </c>
      <c r="LLB41" t="s">
        <v>1143</v>
      </c>
      <c r="LLC41" t="s">
        <v>1143</v>
      </c>
      <c r="LLD41" t="s">
        <v>1143</v>
      </c>
      <c r="LLE41" t="s">
        <v>1143</v>
      </c>
      <c r="LLF41" t="s">
        <v>1143</v>
      </c>
      <c r="LLG41" t="s">
        <v>1143</v>
      </c>
      <c r="LLH41" t="s">
        <v>1143</v>
      </c>
      <c r="LLI41" t="s">
        <v>1143</v>
      </c>
      <c r="LLJ41" t="s">
        <v>1143</v>
      </c>
      <c r="LLK41" t="s">
        <v>1143</v>
      </c>
      <c r="LLL41" t="s">
        <v>1143</v>
      </c>
      <c r="LLM41" t="s">
        <v>1143</v>
      </c>
      <c r="LLN41" t="s">
        <v>1143</v>
      </c>
      <c r="LLO41" t="s">
        <v>1143</v>
      </c>
      <c r="LLP41" t="s">
        <v>1143</v>
      </c>
      <c r="LLQ41" t="s">
        <v>1143</v>
      </c>
      <c r="LLR41" t="s">
        <v>1143</v>
      </c>
      <c r="LLS41" t="s">
        <v>1143</v>
      </c>
      <c r="LLT41" t="s">
        <v>1143</v>
      </c>
      <c r="LLU41" t="s">
        <v>1143</v>
      </c>
      <c r="LLV41" t="s">
        <v>1143</v>
      </c>
      <c r="LLW41" t="s">
        <v>1143</v>
      </c>
      <c r="LLX41" t="s">
        <v>1143</v>
      </c>
      <c r="LLY41" t="s">
        <v>1143</v>
      </c>
      <c r="LLZ41" t="s">
        <v>1143</v>
      </c>
      <c r="LMA41" t="s">
        <v>1143</v>
      </c>
      <c r="LMB41" t="s">
        <v>1143</v>
      </c>
      <c r="LMC41" t="s">
        <v>1143</v>
      </c>
      <c r="LMD41" t="s">
        <v>1143</v>
      </c>
      <c r="LME41" t="s">
        <v>1143</v>
      </c>
      <c r="LMF41" t="s">
        <v>1143</v>
      </c>
      <c r="LMG41" t="s">
        <v>1143</v>
      </c>
      <c r="LMH41" t="s">
        <v>1143</v>
      </c>
      <c r="LMI41" t="s">
        <v>1143</v>
      </c>
      <c r="LMJ41" t="s">
        <v>1143</v>
      </c>
      <c r="LMK41" t="s">
        <v>1143</v>
      </c>
      <c r="LML41" t="s">
        <v>1143</v>
      </c>
      <c r="LMM41" t="s">
        <v>1143</v>
      </c>
      <c r="LMN41" t="s">
        <v>1143</v>
      </c>
      <c r="LMO41" t="s">
        <v>1143</v>
      </c>
      <c r="LMP41" t="s">
        <v>1143</v>
      </c>
      <c r="LMQ41" t="s">
        <v>1143</v>
      </c>
      <c r="LMR41" t="s">
        <v>1143</v>
      </c>
      <c r="LMS41" t="s">
        <v>1143</v>
      </c>
      <c r="LMT41" t="s">
        <v>1143</v>
      </c>
      <c r="LMU41" t="s">
        <v>1143</v>
      </c>
      <c r="LMV41" t="s">
        <v>1143</v>
      </c>
      <c r="LMW41" t="s">
        <v>1143</v>
      </c>
      <c r="LMX41" t="s">
        <v>1143</v>
      </c>
      <c r="LMY41" t="s">
        <v>1143</v>
      </c>
      <c r="LMZ41" t="s">
        <v>1143</v>
      </c>
      <c r="LNA41" t="s">
        <v>1143</v>
      </c>
      <c r="LNB41" t="s">
        <v>1143</v>
      </c>
      <c r="LNC41" t="s">
        <v>1143</v>
      </c>
      <c r="LND41" t="s">
        <v>1143</v>
      </c>
      <c r="LNE41" t="s">
        <v>1143</v>
      </c>
      <c r="LNF41" t="s">
        <v>1143</v>
      </c>
      <c r="LNG41" t="s">
        <v>1143</v>
      </c>
      <c r="LNH41" t="s">
        <v>1143</v>
      </c>
      <c r="LNI41" t="s">
        <v>1143</v>
      </c>
      <c r="LNJ41" t="s">
        <v>1143</v>
      </c>
      <c r="LNK41" t="s">
        <v>1143</v>
      </c>
      <c r="LNL41" t="s">
        <v>1143</v>
      </c>
      <c r="LNM41" t="s">
        <v>1143</v>
      </c>
      <c r="LNN41" t="s">
        <v>1143</v>
      </c>
      <c r="LNO41" t="s">
        <v>1143</v>
      </c>
      <c r="LNP41" t="s">
        <v>1143</v>
      </c>
      <c r="LNQ41" t="s">
        <v>1143</v>
      </c>
      <c r="LNR41" t="s">
        <v>1143</v>
      </c>
      <c r="LNS41" t="s">
        <v>1143</v>
      </c>
      <c r="LNT41" t="s">
        <v>1143</v>
      </c>
      <c r="LNU41" t="s">
        <v>1143</v>
      </c>
      <c r="LNV41" t="s">
        <v>1143</v>
      </c>
      <c r="LNW41" t="s">
        <v>1143</v>
      </c>
      <c r="LNX41" t="s">
        <v>1143</v>
      </c>
      <c r="LNY41" t="s">
        <v>1143</v>
      </c>
      <c r="LNZ41" t="s">
        <v>1143</v>
      </c>
      <c r="LOA41" t="s">
        <v>1143</v>
      </c>
      <c r="LOB41" t="s">
        <v>1143</v>
      </c>
      <c r="LOC41" t="s">
        <v>1143</v>
      </c>
      <c r="LOD41" t="s">
        <v>1143</v>
      </c>
      <c r="LOE41" t="s">
        <v>1143</v>
      </c>
      <c r="LOF41" t="s">
        <v>1143</v>
      </c>
      <c r="LOG41" t="s">
        <v>1143</v>
      </c>
      <c r="LOH41" t="s">
        <v>1143</v>
      </c>
      <c r="LOI41" t="s">
        <v>1143</v>
      </c>
      <c r="LOJ41" t="s">
        <v>1143</v>
      </c>
      <c r="LOK41" t="s">
        <v>1143</v>
      </c>
      <c r="LOL41" t="s">
        <v>1143</v>
      </c>
      <c r="LOM41" t="s">
        <v>1143</v>
      </c>
      <c r="LON41" t="s">
        <v>1143</v>
      </c>
      <c r="LOO41" t="s">
        <v>1143</v>
      </c>
      <c r="LOP41" t="s">
        <v>1143</v>
      </c>
      <c r="LOQ41" t="s">
        <v>1143</v>
      </c>
      <c r="LOR41" t="s">
        <v>1143</v>
      </c>
      <c r="LOS41" t="s">
        <v>1143</v>
      </c>
      <c r="LOT41" t="s">
        <v>1143</v>
      </c>
      <c r="LOU41" t="s">
        <v>1143</v>
      </c>
      <c r="LOV41" t="s">
        <v>1143</v>
      </c>
      <c r="LOW41" t="s">
        <v>1143</v>
      </c>
      <c r="LOX41" t="s">
        <v>1143</v>
      </c>
      <c r="LOY41" t="s">
        <v>1143</v>
      </c>
      <c r="LOZ41" t="s">
        <v>1143</v>
      </c>
      <c r="LPA41" t="s">
        <v>1143</v>
      </c>
      <c r="LPB41" t="s">
        <v>1143</v>
      </c>
      <c r="LPC41" t="s">
        <v>1143</v>
      </c>
      <c r="LPD41" t="s">
        <v>1143</v>
      </c>
      <c r="LPE41" t="s">
        <v>1143</v>
      </c>
      <c r="LPF41" t="s">
        <v>1143</v>
      </c>
      <c r="LPG41" t="s">
        <v>1143</v>
      </c>
      <c r="LPH41" t="s">
        <v>1143</v>
      </c>
      <c r="LPI41" t="s">
        <v>1143</v>
      </c>
      <c r="LPJ41" t="s">
        <v>1143</v>
      </c>
      <c r="LPK41" t="s">
        <v>1143</v>
      </c>
      <c r="LPL41" t="s">
        <v>1143</v>
      </c>
      <c r="LPM41" t="s">
        <v>1143</v>
      </c>
      <c r="LPN41" t="s">
        <v>1143</v>
      </c>
      <c r="LPO41" t="s">
        <v>1143</v>
      </c>
      <c r="LPP41" t="s">
        <v>1143</v>
      </c>
      <c r="LPQ41" t="s">
        <v>1143</v>
      </c>
      <c r="LPR41" t="s">
        <v>1143</v>
      </c>
      <c r="LPS41" t="s">
        <v>1143</v>
      </c>
      <c r="LPT41" t="s">
        <v>1143</v>
      </c>
      <c r="LPU41" t="s">
        <v>1143</v>
      </c>
      <c r="LPV41" t="s">
        <v>1143</v>
      </c>
      <c r="LPW41" t="s">
        <v>1143</v>
      </c>
      <c r="LPX41" t="s">
        <v>1143</v>
      </c>
      <c r="LPY41" t="s">
        <v>1143</v>
      </c>
      <c r="LPZ41" t="s">
        <v>1143</v>
      </c>
      <c r="LQA41" t="s">
        <v>1143</v>
      </c>
      <c r="LQB41" t="s">
        <v>1143</v>
      </c>
      <c r="LQC41" t="s">
        <v>1143</v>
      </c>
      <c r="LQD41" t="s">
        <v>1143</v>
      </c>
      <c r="LQE41" t="s">
        <v>1143</v>
      </c>
      <c r="LQF41" t="s">
        <v>1143</v>
      </c>
      <c r="LQG41" t="s">
        <v>1143</v>
      </c>
      <c r="LQH41" t="s">
        <v>1143</v>
      </c>
      <c r="LQI41" t="s">
        <v>1143</v>
      </c>
      <c r="LQJ41" t="s">
        <v>1143</v>
      </c>
      <c r="LQK41" t="s">
        <v>1143</v>
      </c>
      <c r="LQL41" t="s">
        <v>1143</v>
      </c>
      <c r="LQM41" t="s">
        <v>1143</v>
      </c>
      <c r="LQN41" t="s">
        <v>1143</v>
      </c>
      <c r="LQO41" t="s">
        <v>1143</v>
      </c>
      <c r="LQP41" t="s">
        <v>1143</v>
      </c>
      <c r="LQQ41" t="s">
        <v>1143</v>
      </c>
      <c r="LQR41" t="s">
        <v>1143</v>
      </c>
      <c r="LQS41" t="s">
        <v>1143</v>
      </c>
      <c r="LQT41" t="s">
        <v>1143</v>
      </c>
      <c r="LQU41" t="s">
        <v>1143</v>
      </c>
      <c r="LQV41" t="s">
        <v>1143</v>
      </c>
      <c r="LQW41" t="s">
        <v>1143</v>
      </c>
      <c r="LQX41" t="s">
        <v>1143</v>
      </c>
      <c r="LQY41" t="s">
        <v>1143</v>
      </c>
      <c r="LQZ41" t="s">
        <v>1143</v>
      </c>
      <c r="LRA41" t="s">
        <v>1143</v>
      </c>
      <c r="LRB41" t="s">
        <v>1143</v>
      </c>
      <c r="LRC41" t="s">
        <v>1143</v>
      </c>
      <c r="LRD41" t="s">
        <v>1143</v>
      </c>
      <c r="LRE41" t="s">
        <v>1143</v>
      </c>
      <c r="LRF41" t="s">
        <v>1143</v>
      </c>
      <c r="LRG41" t="s">
        <v>1143</v>
      </c>
      <c r="LRH41" t="s">
        <v>1143</v>
      </c>
      <c r="LRI41" t="s">
        <v>1143</v>
      </c>
      <c r="LRJ41" t="s">
        <v>1143</v>
      </c>
      <c r="LRK41" t="s">
        <v>1143</v>
      </c>
      <c r="LRL41" t="s">
        <v>1143</v>
      </c>
      <c r="LRM41" t="s">
        <v>1143</v>
      </c>
      <c r="LRN41" t="s">
        <v>1143</v>
      </c>
      <c r="LRO41" t="s">
        <v>1143</v>
      </c>
      <c r="LRP41" t="s">
        <v>1143</v>
      </c>
      <c r="LRQ41" t="s">
        <v>1143</v>
      </c>
      <c r="LRR41" t="s">
        <v>1143</v>
      </c>
      <c r="LRS41" t="s">
        <v>1143</v>
      </c>
      <c r="LRT41" t="s">
        <v>1143</v>
      </c>
      <c r="LRU41" t="s">
        <v>1143</v>
      </c>
      <c r="LRV41" t="s">
        <v>1143</v>
      </c>
      <c r="LRW41" t="s">
        <v>1143</v>
      </c>
      <c r="LRX41" t="s">
        <v>1143</v>
      </c>
      <c r="LRY41" t="s">
        <v>1143</v>
      </c>
      <c r="LRZ41" t="s">
        <v>1143</v>
      </c>
      <c r="LSA41" t="s">
        <v>1143</v>
      </c>
      <c r="LSB41" t="s">
        <v>1143</v>
      </c>
      <c r="LSC41" t="s">
        <v>1143</v>
      </c>
      <c r="LSD41" t="s">
        <v>1143</v>
      </c>
      <c r="LSE41" t="s">
        <v>1143</v>
      </c>
      <c r="LSF41" t="s">
        <v>1143</v>
      </c>
      <c r="LSG41" t="s">
        <v>1143</v>
      </c>
      <c r="LSH41" t="s">
        <v>1143</v>
      </c>
      <c r="LSI41" t="s">
        <v>1143</v>
      </c>
      <c r="LSJ41" t="s">
        <v>1143</v>
      </c>
      <c r="LSK41" t="s">
        <v>1143</v>
      </c>
      <c r="LSL41" t="s">
        <v>1143</v>
      </c>
      <c r="LSM41" t="s">
        <v>1143</v>
      </c>
      <c r="LSN41" t="s">
        <v>1143</v>
      </c>
      <c r="LSO41" t="s">
        <v>1143</v>
      </c>
      <c r="LSP41" t="s">
        <v>1143</v>
      </c>
      <c r="LSQ41" t="s">
        <v>1143</v>
      </c>
      <c r="LSR41" t="s">
        <v>1143</v>
      </c>
      <c r="LSS41" t="s">
        <v>1143</v>
      </c>
      <c r="LST41" t="s">
        <v>1143</v>
      </c>
      <c r="LSU41" t="s">
        <v>1143</v>
      </c>
      <c r="LSV41" t="s">
        <v>1143</v>
      </c>
      <c r="LSW41" t="s">
        <v>1143</v>
      </c>
      <c r="LSX41" t="s">
        <v>1143</v>
      </c>
      <c r="LSY41" t="s">
        <v>1143</v>
      </c>
      <c r="LSZ41" t="s">
        <v>1143</v>
      </c>
      <c r="LTA41" t="s">
        <v>1143</v>
      </c>
      <c r="LTB41" t="s">
        <v>1143</v>
      </c>
      <c r="LTC41" t="s">
        <v>1143</v>
      </c>
      <c r="LTD41" t="s">
        <v>1143</v>
      </c>
      <c r="LTE41" t="s">
        <v>1143</v>
      </c>
      <c r="LTF41" t="s">
        <v>1143</v>
      </c>
      <c r="LTG41" t="s">
        <v>1143</v>
      </c>
      <c r="LTH41" t="s">
        <v>1143</v>
      </c>
      <c r="LTI41" t="s">
        <v>1143</v>
      </c>
      <c r="LTJ41" t="s">
        <v>1143</v>
      </c>
      <c r="LTK41" t="s">
        <v>1143</v>
      </c>
      <c r="LTL41" t="s">
        <v>1143</v>
      </c>
      <c r="LTM41" t="s">
        <v>1143</v>
      </c>
      <c r="LTN41" t="s">
        <v>1143</v>
      </c>
      <c r="LTO41" t="s">
        <v>1143</v>
      </c>
      <c r="LTP41" t="s">
        <v>1143</v>
      </c>
      <c r="LTQ41" t="s">
        <v>1143</v>
      </c>
      <c r="LTR41" t="s">
        <v>1143</v>
      </c>
      <c r="LTS41" t="s">
        <v>1143</v>
      </c>
      <c r="LTT41" t="s">
        <v>1143</v>
      </c>
      <c r="LTU41" t="s">
        <v>1143</v>
      </c>
      <c r="LTV41" t="s">
        <v>1143</v>
      </c>
      <c r="LTW41" t="s">
        <v>1143</v>
      </c>
      <c r="LTX41" t="s">
        <v>1143</v>
      </c>
      <c r="LTY41" t="s">
        <v>1143</v>
      </c>
      <c r="LTZ41" t="s">
        <v>1143</v>
      </c>
      <c r="LUA41" t="s">
        <v>1143</v>
      </c>
      <c r="LUB41" t="s">
        <v>1143</v>
      </c>
      <c r="LUC41" t="s">
        <v>1143</v>
      </c>
      <c r="LUD41" t="s">
        <v>1143</v>
      </c>
      <c r="LUE41" t="s">
        <v>1143</v>
      </c>
      <c r="LUF41" t="s">
        <v>1143</v>
      </c>
      <c r="LUG41" t="s">
        <v>1143</v>
      </c>
      <c r="LUH41" t="s">
        <v>1143</v>
      </c>
      <c r="LUI41" t="s">
        <v>1143</v>
      </c>
      <c r="LUJ41" t="s">
        <v>1143</v>
      </c>
      <c r="LUK41" t="s">
        <v>1143</v>
      </c>
      <c r="LUL41" t="s">
        <v>1143</v>
      </c>
      <c r="LUM41" t="s">
        <v>1143</v>
      </c>
      <c r="LUN41" t="s">
        <v>1143</v>
      </c>
      <c r="LUO41" t="s">
        <v>1143</v>
      </c>
      <c r="LUP41" t="s">
        <v>1143</v>
      </c>
      <c r="LUQ41" t="s">
        <v>1143</v>
      </c>
      <c r="LUR41" t="s">
        <v>1143</v>
      </c>
      <c r="LUS41" t="s">
        <v>1143</v>
      </c>
      <c r="LUT41" t="s">
        <v>1143</v>
      </c>
      <c r="LUU41" t="s">
        <v>1143</v>
      </c>
      <c r="LUV41" t="s">
        <v>1143</v>
      </c>
      <c r="LUW41" t="s">
        <v>1143</v>
      </c>
      <c r="LUX41" t="s">
        <v>1143</v>
      </c>
      <c r="LUY41" t="s">
        <v>1143</v>
      </c>
      <c r="LUZ41" t="s">
        <v>1143</v>
      </c>
      <c r="LVA41" t="s">
        <v>1143</v>
      </c>
      <c r="LVB41" t="s">
        <v>1143</v>
      </c>
      <c r="LVC41" t="s">
        <v>1143</v>
      </c>
      <c r="LVD41" t="s">
        <v>1143</v>
      </c>
      <c r="LVE41" t="s">
        <v>1143</v>
      </c>
      <c r="LVF41" t="s">
        <v>1143</v>
      </c>
      <c r="LVG41" t="s">
        <v>1143</v>
      </c>
      <c r="LVH41" t="s">
        <v>1143</v>
      </c>
      <c r="LVI41" t="s">
        <v>1143</v>
      </c>
      <c r="LVJ41" t="s">
        <v>1143</v>
      </c>
      <c r="LVK41" t="s">
        <v>1143</v>
      </c>
      <c r="LVL41" t="s">
        <v>1143</v>
      </c>
      <c r="LVM41" t="s">
        <v>1143</v>
      </c>
      <c r="LVN41" t="s">
        <v>1143</v>
      </c>
      <c r="LVO41" t="s">
        <v>1143</v>
      </c>
      <c r="LVP41" t="s">
        <v>1143</v>
      </c>
      <c r="LVQ41" t="s">
        <v>1143</v>
      </c>
      <c r="LVR41" t="s">
        <v>1143</v>
      </c>
      <c r="LVS41" t="s">
        <v>1143</v>
      </c>
      <c r="LVT41" t="s">
        <v>1143</v>
      </c>
      <c r="LVU41" t="s">
        <v>1143</v>
      </c>
      <c r="LVV41" t="s">
        <v>1143</v>
      </c>
      <c r="LVW41" t="s">
        <v>1143</v>
      </c>
      <c r="LVX41" t="s">
        <v>1143</v>
      </c>
      <c r="LVY41" t="s">
        <v>1143</v>
      </c>
      <c r="LVZ41" t="s">
        <v>1143</v>
      </c>
      <c r="LWA41" t="s">
        <v>1143</v>
      </c>
      <c r="LWB41" t="s">
        <v>1143</v>
      </c>
      <c r="LWC41" t="s">
        <v>1143</v>
      </c>
      <c r="LWD41" t="s">
        <v>1143</v>
      </c>
      <c r="LWE41" t="s">
        <v>1143</v>
      </c>
      <c r="LWF41" t="s">
        <v>1143</v>
      </c>
      <c r="LWG41" t="s">
        <v>1143</v>
      </c>
      <c r="LWH41" t="s">
        <v>1143</v>
      </c>
      <c r="LWI41" t="s">
        <v>1143</v>
      </c>
      <c r="LWJ41" t="s">
        <v>1143</v>
      </c>
      <c r="LWK41" t="s">
        <v>1143</v>
      </c>
      <c r="LWL41" t="s">
        <v>1143</v>
      </c>
      <c r="LWM41" t="s">
        <v>1143</v>
      </c>
      <c r="LWN41" t="s">
        <v>1143</v>
      </c>
      <c r="LWO41" t="s">
        <v>1143</v>
      </c>
      <c r="LWP41" t="s">
        <v>1143</v>
      </c>
      <c r="LWQ41" t="s">
        <v>1143</v>
      </c>
      <c r="LWR41" t="s">
        <v>1143</v>
      </c>
      <c r="LWS41" t="s">
        <v>1143</v>
      </c>
      <c r="LWT41" t="s">
        <v>1143</v>
      </c>
      <c r="LWU41" t="s">
        <v>1143</v>
      </c>
      <c r="LWV41" t="s">
        <v>1143</v>
      </c>
      <c r="LWW41" t="s">
        <v>1143</v>
      </c>
      <c r="LWX41" t="s">
        <v>1143</v>
      </c>
      <c r="LWY41" t="s">
        <v>1143</v>
      </c>
      <c r="LWZ41" t="s">
        <v>1143</v>
      </c>
      <c r="LXA41" t="s">
        <v>1143</v>
      </c>
      <c r="LXB41" t="s">
        <v>1143</v>
      </c>
      <c r="LXC41" t="s">
        <v>1143</v>
      </c>
      <c r="LXD41" t="s">
        <v>1143</v>
      </c>
      <c r="LXE41" t="s">
        <v>1143</v>
      </c>
      <c r="LXF41" t="s">
        <v>1143</v>
      </c>
      <c r="LXG41" t="s">
        <v>1143</v>
      </c>
      <c r="LXH41" t="s">
        <v>1143</v>
      </c>
      <c r="LXI41" t="s">
        <v>1143</v>
      </c>
      <c r="LXJ41" t="s">
        <v>1143</v>
      </c>
      <c r="LXK41" t="s">
        <v>1143</v>
      </c>
      <c r="LXL41" t="s">
        <v>1143</v>
      </c>
      <c r="LXM41" t="s">
        <v>1143</v>
      </c>
      <c r="LXN41" t="s">
        <v>1143</v>
      </c>
      <c r="LXO41" t="s">
        <v>1143</v>
      </c>
      <c r="LXP41" t="s">
        <v>1143</v>
      </c>
      <c r="LXQ41" t="s">
        <v>1143</v>
      </c>
      <c r="LXR41" t="s">
        <v>1143</v>
      </c>
      <c r="LXS41" t="s">
        <v>1143</v>
      </c>
      <c r="LXT41" t="s">
        <v>1143</v>
      </c>
      <c r="LXU41" t="s">
        <v>1143</v>
      </c>
      <c r="LXV41" t="s">
        <v>1143</v>
      </c>
      <c r="LXW41" t="s">
        <v>1143</v>
      </c>
      <c r="LXX41" t="s">
        <v>1143</v>
      </c>
      <c r="LXY41" t="s">
        <v>1143</v>
      </c>
      <c r="LXZ41" t="s">
        <v>1143</v>
      </c>
      <c r="LYA41" t="s">
        <v>1143</v>
      </c>
      <c r="LYB41" t="s">
        <v>1143</v>
      </c>
      <c r="LYC41" t="s">
        <v>1143</v>
      </c>
      <c r="LYD41" t="s">
        <v>1143</v>
      </c>
      <c r="LYE41" t="s">
        <v>1143</v>
      </c>
      <c r="LYF41" t="s">
        <v>1143</v>
      </c>
      <c r="LYG41" t="s">
        <v>1143</v>
      </c>
      <c r="LYH41" t="s">
        <v>1143</v>
      </c>
      <c r="LYI41" t="s">
        <v>1143</v>
      </c>
      <c r="LYJ41" t="s">
        <v>1143</v>
      </c>
      <c r="LYK41" t="s">
        <v>1143</v>
      </c>
      <c r="LYL41" t="s">
        <v>1143</v>
      </c>
      <c r="LYM41" t="s">
        <v>1143</v>
      </c>
      <c r="LYN41" t="s">
        <v>1143</v>
      </c>
      <c r="LYO41" t="s">
        <v>1143</v>
      </c>
      <c r="LYP41" t="s">
        <v>1143</v>
      </c>
      <c r="LYQ41" t="s">
        <v>1143</v>
      </c>
      <c r="LYR41" t="s">
        <v>1143</v>
      </c>
      <c r="LYS41" t="s">
        <v>1143</v>
      </c>
      <c r="LYT41" t="s">
        <v>1143</v>
      </c>
      <c r="LYU41" t="s">
        <v>1143</v>
      </c>
      <c r="LYV41" t="s">
        <v>1143</v>
      </c>
      <c r="LYW41" t="s">
        <v>1143</v>
      </c>
      <c r="LYX41" t="s">
        <v>1143</v>
      </c>
      <c r="LYY41" t="s">
        <v>1143</v>
      </c>
      <c r="LYZ41" t="s">
        <v>1143</v>
      </c>
      <c r="LZA41" t="s">
        <v>1143</v>
      </c>
      <c r="LZB41" t="s">
        <v>1143</v>
      </c>
      <c r="LZC41" t="s">
        <v>1143</v>
      </c>
      <c r="LZD41" t="s">
        <v>1143</v>
      </c>
      <c r="LZE41" t="s">
        <v>1143</v>
      </c>
      <c r="LZF41" t="s">
        <v>1143</v>
      </c>
      <c r="LZG41" t="s">
        <v>1143</v>
      </c>
      <c r="LZH41" t="s">
        <v>1143</v>
      </c>
      <c r="LZI41" t="s">
        <v>1143</v>
      </c>
      <c r="LZJ41" t="s">
        <v>1143</v>
      </c>
      <c r="LZK41" t="s">
        <v>1143</v>
      </c>
      <c r="LZL41" t="s">
        <v>1143</v>
      </c>
      <c r="LZM41" t="s">
        <v>1143</v>
      </c>
      <c r="LZN41" t="s">
        <v>1143</v>
      </c>
      <c r="LZO41" t="s">
        <v>1143</v>
      </c>
      <c r="LZP41" t="s">
        <v>1143</v>
      </c>
      <c r="LZQ41" t="s">
        <v>1143</v>
      </c>
      <c r="LZR41" t="s">
        <v>1143</v>
      </c>
      <c r="LZS41" t="s">
        <v>1143</v>
      </c>
      <c r="LZT41" t="s">
        <v>1143</v>
      </c>
      <c r="LZU41" t="s">
        <v>1143</v>
      </c>
      <c r="LZV41" t="s">
        <v>1143</v>
      </c>
      <c r="LZW41" t="s">
        <v>1143</v>
      </c>
      <c r="LZX41" t="s">
        <v>1143</v>
      </c>
      <c r="LZY41" t="s">
        <v>1143</v>
      </c>
      <c r="LZZ41" t="s">
        <v>1143</v>
      </c>
      <c r="MAA41" t="s">
        <v>1143</v>
      </c>
      <c r="MAB41" t="s">
        <v>1143</v>
      </c>
      <c r="MAC41" t="s">
        <v>1143</v>
      </c>
      <c r="MAD41" t="s">
        <v>1143</v>
      </c>
      <c r="MAE41" t="s">
        <v>1143</v>
      </c>
      <c r="MAF41" t="s">
        <v>1143</v>
      </c>
      <c r="MAG41" t="s">
        <v>1143</v>
      </c>
      <c r="MAH41" t="s">
        <v>1143</v>
      </c>
      <c r="MAI41" t="s">
        <v>1143</v>
      </c>
      <c r="MAJ41" t="s">
        <v>1143</v>
      </c>
      <c r="MAK41" t="s">
        <v>1143</v>
      </c>
      <c r="MAL41" t="s">
        <v>1143</v>
      </c>
      <c r="MAM41" t="s">
        <v>1143</v>
      </c>
      <c r="MAN41" t="s">
        <v>1143</v>
      </c>
      <c r="MAO41" t="s">
        <v>1143</v>
      </c>
      <c r="MAP41" t="s">
        <v>1143</v>
      </c>
      <c r="MAQ41" t="s">
        <v>1143</v>
      </c>
      <c r="MAR41" t="s">
        <v>1143</v>
      </c>
      <c r="MAS41" t="s">
        <v>1143</v>
      </c>
      <c r="MAT41" t="s">
        <v>1143</v>
      </c>
      <c r="MAU41" t="s">
        <v>1143</v>
      </c>
      <c r="MAV41" t="s">
        <v>1143</v>
      </c>
      <c r="MAW41" t="s">
        <v>1143</v>
      </c>
      <c r="MAX41" t="s">
        <v>1143</v>
      </c>
      <c r="MAY41" t="s">
        <v>1143</v>
      </c>
      <c r="MAZ41" t="s">
        <v>1143</v>
      </c>
      <c r="MBA41" t="s">
        <v>1143</v>
      </c>
      <c r="MBB41" t="s">
        <v>1143</v>
      </c>
      <c r="MBC41" t="s">
        <v>1143</v>
      </c>
      <c r="MBD41" t="s">
        <v>1143</v>
      </c>
      <c r="MBE41" t="s">
        <v>1143</v>
      </c>
      <c r="MBF41" t="s">
        <v>1143</v>
      </c>
      <c r="MBG41" t="s">
        <v>1143</v>
      </c>
      <c r="MBH41" t="s">
        <v>1143</v>
      </c>
      <c r="MBI41" t="s">
        <v>1143</v>
      </c>
      <c r="MBJ41" t="s">
        <v>1143</v>
      </c>
      <c r="MBK41" t="s">
        <v>1143</v>
      </c>
      <c r="MBL41" t="s">
        <v>1143</v>
      </c>
      <c r="MBM41" t="s">
        <v>1143</v>
      </c>
      <c r="MBN41" t="s">
        <v>1143</v>
      </c>
      <c r="MBO41" t="s">
        <v>1143</v>
      </c>
      <c r="MBP41" t="s">
        <v>1143</v>
      </c>
      <c r="MBQ41" t="s">
        <v>1143</v>
      </c>
      <c r="MBR41" t="s">
        <v>1143</v>
      </c>
      <c r="MBS41" t="s">
        <v>1143</v>
      </c>
      <c r="MBT41" t="s">
        <v>1143</v>
      </c>
      <c r="MBU41" t="s">
        <v>1143</v>
      </c>
      <c r="MBV41" t="s">
        <v>1143</v>
      </c>
      <c r="MBW41" t="s">
        <v>1143</v>
      </c>
      <c r="MBX41" t="s">
        <v>1143</v>
      </c>
      <c r="MBY41" t="s">
        <v>1143</v>
      </c>
      <c r="MBZ41" t="s">
        <v>1143</v>
      </c>
      <c r="MCA41" t="s">
        <v>1143</v>
      </c>
      <c r="MCB41" t="s">
        <v>1143</v>
      </c>
      <c r="MCC41" t="s">
        <v>1143</v>
      </c>
      <c r="MCD41" t="s">
        <v>1143</v>
      </c>
      <c r="MCE41" t="s">
        <v>1143</v>
      </c>
      <c r="MCF41" t="s">
        <v>1143</v>
      </c>
      <c r="MCG41" t="s">
        <v>1143</v>
      </c>
      <c r="MCH41" t="s">
        <v>1143</v>
      </c>
      <c r="MCI41" t="s">
        <v>1143</v>
      </c>
      <c r="MCJ41" t="s">
        <v>1143</v>
      </c>
      <c r="MCK41" t="s">
        <v>1143</v>
      </c>
      <c r="MCL41" t="s">
        <v>1143</v>
      </c>
      <c r="MCM41" t="s">
        <v>1143</v>
      </c>
      <c r="MCN41" t="s">
        <v>1143</v>
      </c>
      <c r="MCO41" t="s">
        <v>1143</v>
      </c>
      <c r="MCP41" t="s">
        <v>1143</v>
      </c>
      <c r="MCQ41" t="s">
        <v>1143</v>
      </c>
      <c r="MCR41" t="s">
        <v>1143</v>
      </c>
      <c r="MCS41" t="s">
        <v>1143</v>
      </c>
      <c r="MCT41" t="s">
        <v>1143</v>
      </c>
      <c r="MCU41" t="s">
        <v>1143</v>
      </c>
      <c r="MCV41" t="s">
        <v>1143</v>
      </c>
      <c r="MCW41" t="s">
        <v>1143</v>
      </c>
      <c r="MCX41" t="s">
        <v>1143</v>
      </c>
      <c r="MCY41" t="s">
        <v>1143</v>
      </c>
      <c r="MCZ41" t="s">
        <v>1143</v>
      </c>
      <c r="MDA41" t="s">
        <v>1143</v>
      </c>
      <c r="MDB41" t="s">
        <v>1143</v>
      </c>
      <c r="MDC41" t="s">
        <v>1143</v>
      </c>
      <c r="MDD41" t="s">
        <v>1143</v>
      </c>
      <c r="MDE41" t="s">
        <v>1143</v>
      </c>
      <c r="MDF41" t="s">
        <v>1143</v>
      </c>
      <c r="MDG41" t="s">
        <v>1143</v>
      </c>
      <c r="MDH41" t="s">
        <v>1143</v>
      </c>
      <c r="MDI41" t="s">
        <v>1143</v>
      </c>
      <c r="MDJ41" t="s">
        <v>1143</v>
      </c>
      <c r="MDK41" t="s">
        <v>1143</v>
      </c>
      <c r="MDL41" t="s">
        <v>1143</v>
      </c>
      <c r="MDM41" t="s">
        <v>1143</v>
      </c>
      <c r="MDN41" t="s">
        <v>1143</v>
      </c>
      <c r="MDO41" t="s">
        <v>1143</v>
      </c>
      <c r="MDP41" t="s">
        <v>1143</v>
      </c>
      <c r="MDQ41" t="s">
        <v>1143</v>
      </c>
      <c r="MDR41" t="s">
        <v>1143</v>
      </c>
      <c r="MDS41" t="s">
        <v>1143</v>
      </c>
      <c r="MDT41" t="s">
        <v>1143</v>
      </c>
      <c r="MDU41" t="s">
        <v>1143</v>
      </c>
      <c r="MDV41" t="s">
        <v>1143</v>
      </c>
      <c r="MDW41" t="s">
        <v>1143</v>
      </c>
      <c r="MDX41" t="s">
        <v>1143</v>
      </c>
      <c r="MDY41" t="s">
        <v>1143</v>
      </c>
      <c r="MDZ41" t="s">
        <v>1143</v>
      </c>
      <c r="MEA41" t="s">
        <v>1143</v>
      </c>
      <c r="MEB41" t="s">
        <v>1143</v>
      </c>
      <c r="MEC41" t="s">
        <v>1143</v>
      </c>
      <c r="MED41" t="s">
        <v>1143</v>
      </c>
      <c r="MEE41" t="s">
        <v>1143</v>
      </c>
      <c r="MEF41" t="s">
        <v>1143</v>
      </c>
      <c r="MEG41" t="s">
        <v>1143</v>
      </c>
      <c r="MEH41" t="s">
        <v>1143</v>
      </c>
      <c r="MEI41" t="s">
        <v>1143</v>
      </c>
      <c r="MEJ41" t="s">
        <v>1143</v>
      </c>
      <c r="MEK41" t="s">
        <v>1143</v>
      </c>
      <c r="MEL41" t="s">
        <v>1143</v>
      </c>
      <c r="MEM41" t="s">
        <v>1143</v>
      </c>
      <c r="MEN41" t="s">
        <v>1143</v>
      </c>
      <c r="MEO41" t="s">
        <v>1143</v>
      </c>
      <c r="MEP41" t="s">
        <v>1143</v>
      </c>
      <c r="MEQ41" t="s">
        <v>1143</v>
      </c>
      <c r="MER41" t="s">
        <v>1143</v>
      </c>
      <c r="MES41" t="s">
        <v>1143</v>
      </c>
      <c r="MET41" t="s">
        <v>1143</v>
      </c>
      <c r="MEU41" t="s">
        <v>1143</v>
      </c>
      <c r="MEV41" t="s">
        <v>1143</v>
      </c>
      <c r="MEW41" t="s">
        <v>1143</v>
      </c>
      <c r="MEX41" t="s">
        <v>1143</v>
      </c>
      <c r="MEY41" t="s">
        <v>1143</v>
      </c>
      <c r="MEZ41" t="s">
        <v>1143</v>
      </c>
      <c r="MFA41" t="s">
        <v>1143</v>
      </c>
      <c r="MFB41" t="s">
        <v>1143</v>
      </c>
      <c r="MFC41" t="s">
        <v>1143</v>
      </c>
      <c r="MFD41" t="s">
        <v>1143</v>
      </c>
      <c r="MFE41" t="s">
        <v>1143</v>
      </c>
      <c r="MFF41" t="s">
        <v>1143</v>
      </c>
      <c r="MFG41" t="s">
        <v>1143</v>
      </c>
      <c r="MFH41" t="s">
        <v>1143</v>
      </c>
      <c r="MFI41" t="s">
        <v>1143</v>
      </c>
      <c r="MFJ41" t="s">
        <v>1143</v>
      </c>
      <c r="MFK41" t="s">
        <v>1143</v>
      </c>
      <c r="MFL41" t="s">
        <v>1143</v>
      </c>
      <c r="MFM41" t="s">
        <v>1143</v>
      </c>
      <c r="MFN41" t="s">
        <v>1143</v>
      </c>
      <c r="MFO41" t="s">
        <v>1143</v>
      </c>
      <c r="MFP41" t="s">
        <v>1143</v>
      </c>
      <c r="MFQ41" t="s">
        <v>1143</v>
      </c>
      <c r="MFR41" t="s">
        <v>1143</v>
      </c>
      <c r="MFS41" t="s">
        <v>1143</v>
      </c>
      <c r="MFT41" t="s">
        <v>1143</v>
      </c>
      <c r="MFU41" t="s">
        <v>1143</v>
      </c>
      <c r="MFV41" t="s">
        <v>1143</v>
      </c>
      <c r="MFW41" t="s">
        <v>1143</v>
      </c>
      <c r="MFX41" t="s">
        <v>1143</v>
      </c>
      <c r="MFY41" t="s">
        <v>1143</v>
      </c>
      <c r="MFZ41" t="s">
        <v>1143</v>
      </c>
      <c r="MGA41" t="s">
        <v>1143</v>
      </c>
      <c r="MGB41" t="s">
        <v>1143</v>
      </c>
      <c r="MGC41" t="s">
        <v>1143</v>
      </c>
      <c r="MGD41" t="s">
        <v>1143</v>
      </c>
      <c r="MGE41" t="s">
        <v>1143</v>
      </c>
      <c r="MGF41" t="s">
        <v>1143</v>
      </c>
      <c r="MGG41" t="s">
        <v>1143</v>
      </c>
      <c r="MGH41" t="s">
        <v>1143</v>
      </c>
      <c r="MGI41" t="s">
        <v>1143</v>
      </c>
      <c r="MGJ41" t="s">
        <v>1143</v>
      </c>
      <c r="MGK41" t="s">
        <v>1143</v>
      </c>
      <c r="MGL41" t="s">
        <v>1143</v>
      </c>
      <c r="MGM41" t="s">
        <v>1143</v>
      </c>
      <c r="MGN41" t="s">
        <v>1143</v>
      </c>
      <c r="MGO41" t="s">
        <v>1143</v>
      </c>
      <c r="MGP41" t="s">
        <v>1143</v>
      </c>
      <c r="MGQ41" t="s">
        <v>1143</v>
      </c>
      <c r="MGR41" t="s">
        <v>1143</v>
      </c>
      <c r="MGS41" t="s">
        <v>1143</v>
      </c>
      <c r="MGT41" t="s">
        <v>1143</v>
      </c>
      <c r="MGU41" t="s">
        <v>1143</v>
      </c>
      <c r="MGV41" t="s">
        <v>1143</v>
      </c>
      <c r="MGW41" t="s">
        <v>1143</v>
      </c>
      <c r="MGX41" t="s">
        <v>1143</v>
      </c>
      <c r="MGY41" t="s">
        <v>1143</v>
      </c>
      <c r="MGZ41" t="s">
        <v>1143</v>
      </c>
      <c r="MHA41" t="s">
        <v>1143</v>
      </c>
      <c r="MHB41" t="s">
        <v>1143</v>
      </c>
      <c r="MHC41" t="s">
        <v>1143</v>
      </c>
      <c r="MHD41" t="s">
        <v>1143</v>
      </c>
      <c r="MHE41" t="s">
        <v>1143</v>
      </c>
      <c r="MHF41" t="s">
        <v>1143</v>
      </c>
      <c r="MHG41" t="s">
        <v>1143</v>
      </c>
      <c r="MHH41" t="s">
        <v>1143</v>
      </c>
      <c r="MHI41" t="s">
        <v>1143</v>
      </c>
      <c r="MHJ41" t="s">
        <v>1143</v>
      </c>
      <c r="MHK41" t="s">
        <v>1143</v>
      </c>
      <c r="MHL41" t="s">
        <v>1143</v>
      </c>
      <c r="MHM41" t="s">
        <v>1143</v>
      </c>
      <c r="MHN41" t="s">
        <v>1143</v>
      </c>
      <c r="MHO41" t="s">
        <v>1143</v>
      </c>
      <c r="MHP41" t="s">
        <v>1143</v>
      </c>
      <c r="MHQ41" t="s">
        <v>1143</v>
      </c>
      <c r="MHR41" t="s">
        <v>1143</v>
      </c>
      <c r="MHS41" t="s">
        <v>1143</v>
      </c>
      <c r="MHT41" t="s">
        <v>1143</v>
      </c>
      <c r="MHU41" t="s">
        <v>1143</v>
      </c>
      <c r="MHV41" t="s">
        <v>1143</v>
      </c>
      <c r="MHW41" t="s">
        <v>1143</v>
      </c>
      <c r="MHX41" t="s">
        <v>1143</v>
      </c>
      <c r="MHY41" t="s">
        <v>1143</v>
      </c>
      <c r="MHZ41" t="s">
        <v>1143</v>
      </c>
      <c r="MIA41" t="s">
        <v>1143</v>
      </c>
      <c r="MIB41" t="s">
        <v>1143</v>
      </c>
      <c r="MIC41" t="s">
        <v>1143</v>
      </c>
      <c r="MID41" t="s">
        <v>1143</v>
      </c>
      <c r="MIE41" t="s">
        <v>1143</v>
      </c>
      <c r="MIF41" t="s">
        <v>1143</v>
      </c>
      <c r="MIG41" t="s">
        <v>1143</v>
      </c>
      <c r="MIH41" t="s">
        <v>1143</v>
      </c>
      <c r="MII41" t="s">
        <v>1143</v>
      </c>
      <c r="MIJ41" t="s">
        <v>1143</v>
      </c>
      <c r="MIK41" t="s">
        <v>1143</v>
      </c>
      <c r="MIL41" t="s">
        <v>1143</v>
      </c>
      <c r="MIM41" t="s">
        <v>1143</v>
      </c>
      <c r="MIN41" t="s">
        <v>1143</v>
      </c>
      <c r="MIO41" t="s">
        <v>1143</v>
      </c>
      <c r="MIP41" t="s">
        <v>1143</v>
      </c>
      <c r="MIQ41" t="s">
        <v>1143</v>
      </c>
      <c r="MIR41" t="s">
        <v>1143</v>
      </c>
      <c r="MIS41" t="s">
        <v>1143</v>
      </c>
      <c r="MIT41" t="s">
        <v>1143</v>
      </c>
      <c r="MIU41" t="s">
        <v>1143</v>
      </c>
      <c r="MIV41" t="s">
        <v>1143</v>
      </c>
      <c r="MIW41" t="s">
        <v>1143</v>
      </c>
      <c r="MIX41" t="s">
        <v>1143</v>
      </c>
      <c r="MIY41" t="s">
        <v>1143</v>
      </c>
      <c r="MIZ41" t="s">
        <v>1143</v>
      </c>
      <c r="MJA41" t="s">
        <v>1143</v>
      </c>
      <c r="MJB41" t="s">
        <v>1143</v>
      </c>
      <c r="MJC41" t="s">
        <v>1143</v>
      </c>
      <c r="MJD41" t="s">
        <v>1143</v>
      </c>
      <c r="MJE41" t="s">
        <v>1143</v>
      </c>
      <c r="MJF41" t="s">
        <v>1143</v>
      </c>
      <c r="MJG41" t="s">
        <v>1143</v>
      </c>
      <c r="MJH41" t="s">
        <v>1143</v>
      </c>
      <c r="MJI41" t="s">
        <v>1143</v>
      </c>
      <c r="MJJ41" t="s">
        <v>1143</v>
      </c>
      <c r="MJK41" t="s">
        <v>1143</v>
      </c>
      <c r="MJL41" t="s">
        <v>1143</v>
      </c>
      <c r="MJM41" t="s">
        <v>1143</v>
      </c>
      <c r="MJN41" t="s">
        <v>1143</v>
      </c>
      <c r="MJO41" t="s">
        <v>1143</v>
      </c>
      <c r="MJP41" t="s">
        <v>1143</v>
      </c>
      <c r="MJQ41" t="s">
        <v>1143</v>
      </c>
      <c r="MJR41" t="s">
        <v>1143</v>
      </c>
      <c r="MJS41" t="s">
        <v>1143</v>
      </c>
      <c r="MJT41" t="s">
        <v>1143</v>
      </c>
      <c r="MJU41" t="s">
        <v>1143</v>
      </c>
      <c r="MJV41" t="s">
        <v>1143</v>
      </c>
      <c r="MJW41" t="s">
        <v>1143</v>
      </c>
      <c r="MJX41" t="s">
        <v>1143</v>
      </c>
      <c r="MJY41" t="s">
        <v>1143</v>
      </c>
      <c r="MJZ41" t="s">
        <v>1143</v>
      </c>
      <c r="MKA41" t="s">
        <v>1143</v>
      </c>
      <c r="MKB41" t="s">
        <v>1143</v>
      </c>
      <c r="MKC41" t="s">
        <v>1143</v>
      </c>
      <c r="MKD41" t="s">
        <v>1143</v>
      </c>
      <c r="MKE41" t="s">
        <v>1143</v>
      </c>
      <c r="MKF41" t="s">
        <v>1143</v>
      </c>
      <c r="MKG41" t="s">
        <v>1143</v>
      </c>
      <c r="MKH41" t="s">
        <v>1143</v>
      </c>
      <c r="MKI41" t="s">
        <v>1143</v>
      </c>
      <c r="MKJ41" t="s">
        <v>1143</v>
      </c>
      <c r="MKK41" t="s">
        <v>1143</v>
      </c>
      <c r="MKL41" t="s">
        <v>1143</v>
      </c>
      <c r="MKM41" t="s">
        <v>1143</v>
      </c>
      <c r="MKN41" t="s">
        <v>1143</v>
      </c>
      <c r="MKO41" t="s">
        <v>1143</v>
      </c>
      <c r="MKP41" t="s">
        <v>1143</v>
      </c>
      <c r="MKQ41" t="s">
        <v>1143</v>
      </c>
      <c r="MKR41" t="s">
        <v>1143</v>
      </c>
      <c r="MKS41" t="s">
        <v>1143</v>
      </c>
      <c r="MKT41" t="s">
        <v>1143</v>
      </c>
      <c r="MKU41" t="s">
        <v>1143</v>
      </c>
      <c r="MKV41" t="s">
        <v>1143</v>
      </c>
      <c r="MKW41" t="s">
        <v>1143</v>
      </c>
      <c r="MKX41" t="s">
        <v>1143</v>
      </c>
      <c r="MKY41" t="s">
        <v>1143</v>
      </c>
      <c r="MKZ41" t="s">
        <v>1143</v>
      </c>
      <c r="MLA41" t="s">
        <v>1143</v>
      </c>
      <c r="MLB41" t="s">
        <v>1143</v>
      </c>
      <c r="MLC41" t="s">
        <v>1143</v>
      </c>
      <c r="MLD41" t="s">
        <v>1143</v>
      </c>
      <c r="MLE41" t="s">
        <v>1143</v>
      </c>
      <c r="MLF41" t="s">
        <v>1143</v>
      </c>
      <c r="MLG41" t="s">
        <v>1143</v>
      </c>
      <c r="MLH41" t="s">
        <v>1143</v>
      </c>
      <c r="MLI41" t="s">
        <v>1143</v>
      </c>
      <c r="MLJ41" t="s">
        <v>1143</v>
      </c>
      <c r="MLK41" t="s">
        <v>1143</v>
      </c>
      <c r="MLL41" t="s">
        <v>1143</v>
      </c>
      <c r="MLM41" t="s">
        <v>1143</v>
      </c>
      <c r="MLN41" t="s">
        <v>1143</v>
      </c>
      <c r="MLO41" t="s">
        <v>1143</v>
      </c>
      <c r="MLP41" t="s">
        <v>1143</v>
      </c>
      <c r="MLQ41" t="s">
        <v>1143</v>
      </c>
      <c r="MLR41" t="s">
        <v>1143</v>
      </c>
      <c r="MLS41" t="s">
        <v>1143</v>
      </c>
      <c r="MLT41" t="s">
        <v>1143</v>
      </c>
      <c r="MLU41" t="s">
        <v>1143</v>
      </c>
      <c r="MLV41" t="s">
        <v>1143</v>
      </c>
      <c r="MLW41" t="s">
        <v>1143</v>
      </c>
      <c r="MLX41" t="s">
        <v>1143</v>
      </c>
      <c r="MLY41" t="s">
        <v>1143</v>
      </c>
      <c r="MLZ41" t="s">
        <v>1143</v>
      </c>
      <c r="MMA41" t="s">
        <v>1143</v>
      </c>
      <c r="MMB41" t="s">
        <v>1143</v>
      </c>
      <c r="MMC41" t="s">
        <v>1143</v>
      </c>
      <c r="MMD41" t="s">
        <v>1143</v>
      </c>
      <c r="MME41" t="s">
        <v>1143</v>
      </c>
      <c r="MMF41" t="s">
        <v>1143</v>
      </c>
      <c r="MMG41" t="s">
        <v>1143</v>
      </c>
      <c r="MMH41" t="s">
        <v>1143</v>
      </c>
      <c r="MMI41" t="s">
        <v>1143</v>
      </c>
      <c r="MMJ41" t="s">
        <v>1143</v>
      </c>
      <c r="MMK41" t="s">
        <v>1143</v>
      </c>
      <c r="MML41" t="s">
        <v>1143</v>
      </c>
      <c r="MMM41" t="s">
        <v>1143</v>
      </c>
      <c r="MMN41" t="s">
        <v>1143</v>
      </c>
      <c r="MMO41" t="s">
        <v>1143</v>
      </c>
      <c r="MMP41" t="s">
        <v>1143</v>
      </c>
      <c r="MMQ41" t="s">
        <v>1143</v>
      </c>
      <c r="MMR41" t="s">
        <v>1143</v>
      </c>
      <c r="MMS41" t="s">
        <v>1143</v>
      </c>
      <c r="MMT41" t="s">
        <v>1143</v>
      </c>
      <c r="MMU41" t="s">
        <v>1143</v>
      </c>
      <c r="MMV41" t="s">
        <v>1143</v>
      </c>
      <c r="MMW41" t="s">
        <v>1143</v>
      </c>
      <c r="MMX41" t="s">
        <v>1143</v>
      </c>
      <c r="MMY41" t="s">
        <v>1143</v>
      </c>
      <c r="MMZ41" t="s">
        <v>1143</v>
      </c>
      <c r="MNA41" t="s">
        <v>1143</v>
      </c>
      <c r="MNB41" t="s">
        <v>1143</v>
      </c>
      <c r="MNC41" t="s">
        <v>1143</v>
      </c>
      <c r="MND41" t="s">
        <v>1143</v>
      </c>
      <c r="MNE41" t="s">
        <v>1143</v>
      </c>
      <c r="MNF41" t="s">
        <v>1143</v>
      </c>
      <c r="MNG41" t="s">
        <v>1143</v>
      </c>
      <c r="MNH41" t="s">
        <v>1143</v>
      </c>
      <c r="MNI41" t="s">
        <v>1143</v>
      </c>
      <c r="MNJ41" t="s">
        <v>1143</v>
      </c>
      <c r="MNK41" t="s">
        <v>1143</v>
      </c>
      <c r="MNL41" t="s">
        <v>1143</v>
      </c>
      <c r="MNM41" t="s">
        <v>1143</v>
      </c>
      <c r="MNN41" t="s">
        <v>1143</v>
      </c>
      <c r="MNO41" t="s">
        <v>1143</v>
      </c>
      <c r="MNP41" t="s">
        <v>1143</v>
      </c>
      <c r="MNQ41" t="s">
        <v>1143</v>
      </c>
      <c r="MNR41" t="s">
        <v>1143</v>
      </c>
      <c r="MNS41" t="s">
        <v>1143</v>
      </c>
      <c r="MNT41" t="s">
        <v>1143</v>
      </c>
      <c r="MNU41" t="s">
        <v>1143</v>
      </c>
      <c r="MNV41" t="s">
        <v>1143</v>
      </c>
      <c r="MNW41" t="s">
        <v>1143</v>
      </c>
      <c r="MNX41" t="s">
        <v>1143</v>
      </c>
      <c r="MNY41" t="s">
        <v>1143</v>
      </c>
      <c r="MNZ41" t="s">
        <v>1143</v>
      </c>
      <c r="MOA41" t="s">
        <v>1143</v>
      </c>
      <c r="MOB41" t="s">
        <v>1143</v>
      </c>
      <c r="MOC41" t="s">
        <v>1143</v>
      </c>
      <c r="MOD41" t="s">
        <v>1143</v>
      </c>
      <c r="MOE41" t="s">
        <v>1143</v>
      </c>
      <c r="MOF41" t="s">
        <v>1143</v>
      </c>
      <c r="MOG41" t="s">
        <v>1143</v>
      </c>
      <c r="MOH41" t="s">
        <v>1143</v>
      </c>
      <c r="MOI41" t="s">
        <v>1143</v>
      </c>
      <c r="MOJ41" t="s">
        <v>1143</v>
      </c>
      <c r="MOK41" t="s">
        <v>1143</v>
      </c>
      <c r="MOL41" t="s">
        <v>1143</v>
      </c>
      <c r="MOM41" t="s">
        <v>1143</v>
      </c>
      <c r="MON41" t="s">
        <v>1143</v>
      </c>
      <c r="MOO41" t="s">
        <v>1143</v>
      </c>
      <c r="MOP41" t="s">
        <v>1143</v>
      </c>
      <c r="MOQ41" t="s">
        <v>1143</v>
      </c>
      <c r="MOR41" t="s">
        <v>1143</v>
      </c>
      <c r="MOS41" t="s">
        <v>1143</v>
      </c>
      <c r="MOT41" t="s">
        <v>1143</v>
      </c>
      <c r="MOU41" t="s">
        <v>1143</v>
      </c>
      <c r="MOV41" t="s">
        <v>1143</v>
      </c>
      <c r="MOW41" t="s">
        <v>1143</v>
      </c>
      <c r="MOX41" t="s">
        <v>1143</v>
      </c>
      <c r="MOY41" t="s">
        <v>1143</v>
      </c>
      <c r="MOZ41" t="s">
        <v>1143</v>
      </c>
      <c r="MPA41" t="s">
        <v>1143</v>
      </c>
      <c r="MPB41" t="s">
        <v>1143</v>
      </c>
      <c r="MPC41" t="s">
        <v>1143</v>
      </c>
      <c r="MPD41" t="s">
        <v>1143</v>
      </c>
      <c r="MPE41" t="s">
        <v>1143</v>
      </c>
      <c r="MPF41" t="s">
        <v>1143</v>
      </c>
      <c r="MPG41" t="s">
        <v>1143</v>
      </c>
      <c r="MPH41" t="s">
        <v>1143</v>
      </c>
      <c r="MPI41" t="s">
        <v>1143</v>
      </c>
      <c r="MPJ41" t="s">
        <v>1143</v>
      </c>
      <c r="MPK41" t="s">
        <v>1143</v>
      </c>
      <c r="MPL41" t="s">
        <v>1143</v>
      </c>
      <c r="MPM41" t="s">
        <v>1143</v>
      </c>
      <c r="MPN41" t="s">
        <v>1143</v>
      </c>
      <c r="MPO41" t="s">
        <v>1143</v>
      </c>
      <c r="MPP41" t="s">
        <v>1143</v>
      </c>
      <c r="MPQ41" t="s">
        <v>1143</v>
      </c>
      <c r="MPR41" t="s">
        <v>1143</v>
      </c>
      <c r="MPS41" t="s">
        <v>1143</v>
      </c>
      <c r="MPT41" t="s">
        <v>1143</v>
      </c>
      <c r="MPU41" t="s">
        <v>1143</v>
      </c>
      <c r="MPV41" t="s">
        <v>1143</v>
      </c>
      <c r="MPW41" t="s">
        <v>1143</v>
      </c>
      <c r="MPX41" t="s">
        <v>1143</v>
      </c>
      <c r="MPY41" t="s">
        <v>1143</v>
      </c>
      <c r="MPZ41" t="s">
        <v>1143</v>
      </c>
      <c r="MQA41" t="s">
        <v>1143</v>
      </c>
      <c r="MQB41" t="s">
        <v>1143</v>
      </c>
      <c r="MQC41" t="s">
        <v>1143</v>
      </c>
      <c r="MQD41" t="s">
        <v>1143</v>
      </c>
      <c r="MQE41" t="s">
        <v>1143</v>
      </c>
      <c r="MQF41" t="s">
        <v>1143</v>
      </c>
      <c r="MQG41" t="s">
        <v>1143</v>
      </c>
      <c r="MQH41" t="s">
        <v>1143</v>
      </c>
      <c r="MQI41" t="s">
        <v>1143</v>
      </c>
      <c r="MQJ41" t="s">
        <v>1143</v>
      </c>
      <c r="MQK41" t="s">
        <v>1143</v>
      </c>
      <c r="MQL41" t="s">
        <v>1143</v>
      </c>
      <c r="MQM41" t="s">
        <v>1143</v>
      </c>
      <c r="MQN41" t="s">
        <v>1143</v>
      </c>
      <c r="MQO41" t="s">
        <v>1143</v>
      </c>
      <c r="MQP41" t="s">
        <v>1143</v>
      </c>
      <c r="MQQ41" t="s">
        <v>1143</v>
      </c>
      <c r="MQR41" t="s">
        <v>1143</v>
      </c>
      <c r="MQS41" t="s">
        <v>1143</v>
      </c>
      <c r="MQT41" t="s">
        <v>1143</v>
      </c>
      <c r="MQU41" t="s">
        <v>1143</v>
      </c>
      <c r="MQV41" t="s">
        <v>1143</v>
      </c>
      <c r="MQW41" t="s">
        <v>1143</v>
      </c>
      <c r="MQX41" t="s">
        <v>1143</v>
      </c>
      <c r="MQY41" t="s">
        <v>1143</v>
      </c>
      <c r="MQZ41" t="s">
        <v>1143</v>
      </c>
      <c r="MRA41" t="s">
        <v>1143</v>
      </c>
      <c r="MRB41" t="s">
        <v>1143</v>
      </c>
      <c r="MRC41" t="s">
        <v>1143</v>
      </c>
      <c r="MRD41" t="s">
        <v>1143</v>
      </c>
      <c r="MRE41" t="s">
        <v>1143</v>
      </c>
      <c r="MRF41" t="s">
        <v>1143</v>
      </c>
      <c r="MRG41" t="s">
        <v>1143</v>
      </c>
      <c r="MRH41" t="s">
        <v>1143</v>
      </c>
      <c r="MRI41" t="s">
        <v>1143</v>
      </c>
      <c r="MRJ41" t="s">
        <v>1143</v>
      </c>
      <c r="MRK41" t="s">
        <v>1143</v>
      </c>
      <c r="MRL41" t="s">
        <v>1143</v>
      </c>
      <c r="MRM41" t="s">
        <v>1143</v>
      </c>
      <c r="MRN41" t="s">
        <v>1143</v>
      </c>
      <c r="MRO41" t="s">
        <v>1143</v>
      </c>
      <c r="MRP41" t="s">
        <v>1143</v>
      </c>
      <c r="MRQ41" t="s">
        <v>1143</v>
      </c>
      <c r="MRR41" t="s">
        <v>1143</v>
      </c>
      <c r="MRS41" t="s">
        <v>1143</v>
      </c>
      <c r="MRT41" t="s">
        <v>1143</v>
      </c>
      <c r="MRU41" t="s">
        <v>1143</v>
      </c>
      <c r="MRV41" t="s">
        <v>1143</v>
      </c>
      <c r="MRW41" t="s">
        <v>1143</v>
      </c>
      <c r="MRX41" t="s">
        <v>1143</v>
      </c>
      <c r="MRY41" t="s">
        <v>1143</v>
      </c>
      <c r="MRZ41" t="s">
        <v>1143</v>
      </c>
      <c r="MSA41" t="s">
        <v>1143</v>
      </c>
      <c r="MSB41" t="s">
        <v>1143</v>
      </c>
      <c r="MSC41" t="s">
        <v>1143</v>
      </c>
      <c r="MSD41" t="s">
        <v>1143</v>
      </c>
      <c r="MSE41" t="s">
        <v>1143</v>
      </c>
      <c r="MSF41" t="s">
        <v>1143</v>
      </c>
      <c r="MSG41" t="s">
        <v>1143</v>
      </c>
      <c r="MSH41" t="s">
        <v>1143</v>
      </c>
      <c r="MSI41" t="s">
        <v>1143</v>
      </c>
      <c r="MSJ41" t="s">
        <v>1143</v>
      </c>
      <c r="MSK41" t="s">
        <v>1143</v>
      </c>
      <c r="MSL41" t="s">
        <v>1143</v>
      </c>
      <c r="MSM41" t="s">
        <v>1143</v>
      </c>
      <c r="MSN41" t="s">
        <v>1143</v>
      </c>
      <c r="MSO41" t="s">
        <v>1143</v>
      </c>
      <c r="MSP41" t="s">
        <v>1143</v>
      </c>
      <c r="MSQ41" t="s">
        <v>1143</v>
      </c>
      <c r="MSR41" t="s">
        <v>1143</v>
      </c>
      <c r="MSS41" t="s">
        <v>1143</v>
      </c>
      <c r="MST41" t="s">
        <v>1143</v>
      </c>
      <c r="MSU41" t="s">
        <v>1143</v>
      </c>
      <c r="MSV41" t="s">
        <v>1143</v>
      </c>
      <c r="MSW41" t="s">
        <v>1143</v>
      </c>
      <c r="MSX41" t="s">
        <v>1143</v>
      </c>
      <c r="MSY41" t="s">
        <v>1143</v>
      </c>
      <c r="MSZ41" t="s">
        <v>1143</v>
      </c>
      <c r="MTA41" t="s">
        <v>1143</v>
      </c>
      <c r="MTB41" t="s">
        <v>1143</v>
      </c>
      <c r="MTC41" t="s">
        <v>1143</v>
      </c>
      <c r="MTD41" t="s">
        <v>1143</v>
      </c>
      <c r="MTE41" t="s">
        <v>1143</v>
      </c>
      <c r="MTF41" t="s">
        <v>1143</v>
      </c>
      <c r="MTG41" t="s">
        <v>1143</v>
      </c>
      <c r="MTH41" t="s">
        <v>1143</v>
      </c>
      <c r="MTI41" t="s">
        <v>1143</v>
      </c>
      <c r="MTJ41" t="s">
        <v>1143</v>
      </c>
      <c r="MTK41" t="s">
        <v>1143</v>
      </c>
      <c r="MTL41" t="s">
        <v>1143</v>
      </c>
      <c r="MTM41" t="s">
        <v>1143</v>
      </c>
      <c r="MTN41" t="s">
        <v>1143</v>
      </c>
      <c r="MTO41" t="s">
        <v>1143</v>
      </c>
      <c r="MTP41" t="s">
        <v>1143</v>
      </c>
      <c r="MTQ41" t="s">
        <v>1143</v>
      </c>
      <c r="MTR41" t="s">
        <v>1143</v>
      </c>
      <c r="MTS41" t="s">
        <v>1143</v>
      </c>
      <c r="MTT41" t="s">
        <v>1143</v>
      </c>
      <c r="MTU41" t="s">
        <v>1143</v>
      </c>
      <c r="MTV41" t="s">
        <v>1143</v>
      </c>
      <c r="MTW41" t="s">
        <v>1143</v>
      </c>
      <c r="MTX41" t="s">
        <v>1143</v>
      </c>
      <c r="MTY41" t="s">
        <v>1143</v>
      </c>
      <c r="MTZ41" t="s">
        <v>1143</v>
      </c>
      <c r="MUA41" t="s">
        <v>1143</v>
      </c>
      <c r="MUB41" t="s">
        <v>1143</v>
      </c>
      <c r="MUC41" t="s">
        <v>1143</v>
      </c>
      <c r="MUD41" t="s">
        <v>1143</v>
      </c>
      <c r="MUE41" t="s">
        <v>1143</v>
      </c>
      <c r="MUF41" t="s">
        <v>1143</v>
      </c>
      <c r="MUG41" t="s">
        <v>1143</v>
      </c>
      <c r="MUH41" t="s">
        <v>1143</v>
      </c>
      <c r="MUI41" t="s">
        <v>1143</v>
      </c>
      <c r="MUJ41" t="s">
        <v>1143</v>
      </c>
      <c r="MUK41" t="s">
        <v>1143</v>
      </c>
      <c r="MUL41" t="s">
        <v>1143</v>
      </c>
      <c r="MUM41" t="s">
        <v>1143</v>
      </c>
      <c r="MUN41" t="s">
        <v>1143</v>
      </c>
      <c r="MUO41" t="s">
        <v>1143</v>
      </c>
      <c r="MUP41" t="s">
        <v>1143</v>
      </c>
      <c r="MUQ41" t="s">
        <v>1143</v>
      </c>
      <c r="MUR41" t="s">
        <v>1143</v>
      </c>
      <c r="MUS41" t="s">
        <v>1143</v>
      </c>
      <c r="MUT41" t="s">
        <v>1143</v>
      </c>
      <c r="MUU41" t="s">
        <v>1143</v>
      </c>
      <c r="MUV41" t="s">
        <v>1143</v>
      </c>
      <c r="MUW41" t="s">
        <v>1143</v>
      </c>
      <c r="MUX41" t="s">
        <v>1143</v>
      </c>
      <c r="MUY41" t="s">
        <v>1143</v>
      </c>
      <c r="MUZ41" t="s">
        <v>1143</v>
      </c>
      <c r="MVA41" t="s">
        <v>1143</v>
      </c>
      <c r="MVB41" t="s">
        <v>1143</v>
      </c>
      <c r="MVC41" t="s">
        <v>1143</v>
      </c>
      <c r="MVD41" t="s">
        <v>1143</v>
      </c>
      <c r="MVE41" t="s">
        <v>1143</v>
      </c>
      <c r="MVF41" t="s">
        <v>1143</v>
      </c>
      <c r="MVG41" t="s">
        <v>1143</v>
      </c>
      <c r="MVH41" t="s">
        <v>1143</v>
      </c>
      <c r="MVI41" t="s">
        <v>1143</v>
      </c>
      <c r="MVJ41" t="s">
        <v>1143</v>
      </c>
      <c r="MVK41" t="s">
        <v>1143</v>
      </c>
      <c r="MVL41" t="s">
        <v>1143</v>
      </c>
      <c r="MVM41" t="s">
        <v>1143</v>
      </c>
      <c r="MVN41" t="s">
        <v>1143</v>
      </c>
      <c r="MVO41" t="s">
        <v>1143</v>
      </c>
      <c r="MVP41" t="s">
        <v>1143</v>
      </c>
      <c r="MVQ41" t="s">
        <v>1143</v>
      </c>
      <c r="MVR41" t="s">
        <v>1143</v>
      </c>
      <c r="MVS41" t="s">
        <v>1143</v>
      </c>
      <c r="MVT41" t="s">
        <v>1143</v>
      </c>
      <c r="MVU41" t="s">
        <v>1143</v>
      </c>
      <c r="MVV41" t="s">
        <v>1143</v>
      </c>
      <c r="MVW41" t="s">
        <v>1143</v>
      </c>
      <c r="MVX41" t="s">
        <v>1143</v>
      </c>
      <c r="MVY41" t="s">
        <v>1143</v>
      </c>
      <c r="MVZ41" t="s">
        <v>1143</v>
      </c>
      <c r="MWA41" t="s">
        <v>1143</v>
      </c>
      <c r="MWB41" t="s">
        <v>1143</v>
      </c>
      <c r="MWC41" t="s">
        <v>1143</v>
      </c>
      <c r="MWD41" t="s">
        <v>1143</v>
      </c>
      <c r="MWE41" t="s">
        <v>1143</v>
      </c>
      <c r="MWF41" t="s">
        <v>1143</v>
      </c>
      <c r="MWG41" t="s">
        <v>1143</v>
      </c>
      <c r="MWH41" t="s">
        <v>1143</v>
      </c>
      <c r="MWI41" t="s">
        <v>1143</v>
      </c>
      <c r="MWJ41" t="s">
        <v>1143</v>
      </c>
      <c r="MWK41" t="s">
        <v>1143</v>
      </c>
      <c r="MWL41" t="s">
        <v>1143</v>
      </c>
      <c r="MWM41" t="s">
        <v>1143</v>
      </c>
      <c r="MWN41" t="s">
        <v>1143</v>
      </c>
      <c r="MWO41" t="s">
        <v>1143</v>
      </c>
      <c r="MWP41" t="s">
        <v>1143</v>
      </c>
      <c r="MWQ41" t="s">
        <v>1143</v>
      </c>
      <c r="MWR41" t="s">
        <v>1143</v>
      </c>
      <c r="MWS41" t="s">
        <v>1143</v>
      </c>
      <c r="MWT41" t="s">
        <v>1143</v>
      </c>
      <c r="MWU41" t="s">
        <v>1143</v>
      </c>
      <c r="MWV41" t="s">
        <v>1143</v>
      </c>
      <c r="MWW41" t="s">
        <v>1143</v>
      </c>
      <c r="MWX41" t="s">
        <v>1143</v>
      </c>
      <c r="MWY41" t="s">
        <v>1143</v>
      </c>
      <c r="MWZ41" t="s">
        <v>1143</v>
      </c>
      <c r="MXA41" t="s">
        <v>1143</v>
      </c>
      <c r="MXB41" t="s">
        <v>1143</v>
      </c>
      <c r="MXC41" t="s">
        <v>1143</v>
      </c>
      <c r="MXD41" t="s">
        <v>1143</v>
      </c>
      <c r="MXE41" t="s">
        <v>1143</v>
      </c>
      <c r="MXF41" t="s">
        <v>1143</v>
      </c>
      <c r="MXG41" t="s">
        <v>1143</v>
      </c>
      <c r="MXH41" t="s">
        <v>1143</v>
      </c>
      <c r="MXI41" t="s">
        <v>1143</v>
      </c>
      <c r="MXJ41" t="s">
        <v>1143</v>
      </c>
      <c r="MXK41" t="s">
        <v>1143</v>
      </c>
      <c r="MXL41" t="s">
        <v>1143</v>
      </c>
      <c r="MXM41" t="s">
        <v>1143</v>
      </c>
      <c r="MXN41" t="s">
        <v>1143</v>
      </c>
      <c r="MXO41" t="s">
        <v>1143</v>
      </c>
      <c r="MXP41" t="s">
        <v>1143</v>
      </c>
      <c r="MXQ41" t="s">
        <v>1143</v>
      </c>
      <c r="MXR41" t="s">
        <v>1143</v>
      </c>
      <c r="MXS41" t="s">
        <v>1143</v>
      </c>
      <c r="MXT41" t="s">
        <v>1143</v>
      </c>
      <c r="MXU41" t="s">
        <v>1143</v>
      </c>
      <c r="MXV41" t="s">
        <v>1143</v>
      </c>
      <c r="MXW41" t="s">
        <v>1143</v>
      </c>
      <c r="MXX41" t="s">
        <v>1143</v>
      </c>
      <c r="MXY41" t="s">
        <v>1143</v>
      </c>
      <c r="MXZ41" t="s">
        <v>1143</v>
      </c>
      <c r="MYA41" t="s">
        <v>1143</v>
      </c>
      <c r="MYB41" t="s">
        <v>1143</v>
      </c>
      <c r="MYC41" t="s">
        <v>1143</v>
      </c>
      <c r="MYD41" t="s">
        <v>1143</v>
      </c>
      <c r="MYE41" t="s">
        <v>1143</v>
      </c>
      <c r="MYF41" t="s">
        <v>1143</v>
      </c>
      <c r="MYG41" t="s">
        <v>1143</v>
      </c>
      <c r="MYH41" t="s">
        <v>1143</v>
      </c>
      <c r="MYI41" t="s">
        <v>1143</v>
      </c>
      <c r="MYJ41" t="s">
        <v>1143</v>
      </c>
      <c r="MYK41" t="s">
        <v>1143</v>
      </c>
      <c r="MYL41" t="s">
        <v>1143</v>
      </c>
      <c r="MYM41" t="s">
        <v>1143</v>
      </c>
      <c r="MYN41" t="s">
        <v>1143</v>
      </c>
      <c r="MYO41" t="s">
        <v>1143</v>
      </c>
      <c r="MYP41" t="s">
        <v>1143</v>
      </c>
      <c r="MYQ41" t="s">
        <v>1143</v>
      </c>
      <c r="MYR41" t="s">
        <v>1143</v>
      </c>
      <c r="MYS41" t="s">
        <v>1143</v>
      </c>
      <c r="MYT41" t="s">
        <v>1143</v>
      </c>
      <c r="MYU41" t="s">
        <v>1143</v>
      </c>
      <c r="MYV41" t="s">
        <v>1143</v>
      </c>
      <c r="MYW41" t="s">
        <v>1143</v>
      </c>
      <c r="MYX41" t="s">
        <v>1143</v>
      </c>
      <c r="MYY41" t="s">
        <v>1143</v>
      </c>
      <c r="MYZ41" t="s">
        <v>1143</v>
      </c>
      <c r="MZA41" t="s">
        <v>1143</v>
      </c>
      <c r="MZB41" t="s">
        <v>1143</v>
      </c>
      <c r="MZC41" t="s">
        <v>1143</v>
      </c>
      <c r="MZD41" t="s">
        <v>1143</v>
      </c>
      <c r="MZE41" t="s">
        <v>1143</v>
      </c>
      <c r="MZF41" t="s">
        <v>1143</v>
      </c>
      <c r="MZG41" t="s">
        <v>1143</v>
      </c>
      <c r="MZH41" t="s">
        <v>1143</v>
      </c>
      <c r="MZI41" t="s">
        <v>1143</v>
      </c>
      <c r="MZJ41" t="s">
        <v>1143</v>
      </c>
      <c r="MZK41" t="s">
        <v>1143</v>
      </c>
      <c r="MZL41" t="s">
        <v>1143</v>
      </c>
      <c r="MZM41" t="s">
        <v>1143</v>
      </c>
      <c r="MZN41" t="s">
        <v>1143</v>
      </c>
      <c r="MZO41" t="s">
        <v>1143</v>
      </c>
      <c r="MZP41" t="s">
        <v>1143</v>
      </c>
      <c r="MZQ41" t="s">
        <v>1143</v>
      </c>
      <c r="MZR41" t="s">
        <v>1143</v>
      </c>
      <c r="MZS41" t="s">
        <v>1143</v>
      </c>
      <c r="MZT41" t="s">
        <v>1143</v>
      </c>
      <c r="MZU41" t="s">
        <v>1143</v>
      </c>
      <c r="MZV41" t="s">
        <v>1143</v>
      </c>
      <c r="MZW41" t="s">
        <v>1143</v>
      </c>
      <c r="MZX41" t="s">
        <v>1143</v>
      </c>
      <c r="MZY41" t="s">
        <v>1143</v>
      </c>
      <c r="MZZ41" t="s">
        <v>1143</v>
      </c>
      <c r="NAA41" t="s">
        <v>1143</v>
      </c>
      <c r="NAB41" t="s">
        <v>1143</v>
      </c>
      <c r="NAC41" t="s">
        <v>1143</v>
      </c>
      <c r="NAD41" t="s">
        <v>1143</v>
      </c>
      <c r="NAE41" t="s">
        <v>1143</v>
      </c>
      <c r="NAF41" t="s">
        <v>1143</v>
      </c>
      <c r="NAG41" t="s">
        <v>1143</v>
      </c>
      <c r="NAH41" t="s">
        <v>1143</v>
      </c>
      <c r="NAI41" t="s">
        <v>1143</v>
      </c>
      <c r="NAJ41" t="s">
        <v>1143</v>
      </c>
      <c r="NAK41" t="s">
        <v>1143</v>
      </c>
      <c r="NAL41" t="s">
        <v>1143</v>
      </c>
      <c r="NAM41" t="s">
        <v>1143</v>
      </c>
      <c r="NAN41" t="s">
        <v>1143</v>
      </c>
      <c r="NAO41" t="s">
        <v>1143</v>
      </c>
      <c r="NAP41" t="s">
        <v>1143</v>
      </c>
      <c r="NAQ41" t="s">
        <v>1143</v>
      </c>
      <c r="NAR41" t="s">
        <v>1143</v>
      </c>
      <c r="NAS41" t="s">
        <v>1143</v>
      </c>
      <c r="NAT41" t="s">
        <v>1143</v>
      </c>
      <c r="NAU41" t="s">
        <v>1143</v>
      </c>
      <c r="NAV41" t="s">
        <v>1143</v>
      </c>
      <c r="NAW41" t="s">
        <v>1143</v>
      </c>
      <c r="NAX41" t="s">
        <v>1143</v>
      </c>
      <c r="NAY41" t="s">
        <v>1143</v>
      </c>
      <c r="NAZ41" t="s">
        <v>1143</v>
      </c>
      <c r="NBA41" t="s">
        <v>1143</v>
      </c>
      <c r="NBB41" t="s">
        <v>1143</v>
      </c>
      <c r="NBC41" t="s">
        <v>1143</v>
      </c>
      <c r="NBD41" t="s">
        <v>1143</v>
      </c>
      <c r="NBE41" t="s">
        <v>1143</v>
      </c>
      <c r="NBF41" t="s">
        <v>1143</v>
      </c>
      <c r="NBG41" t="s">
        <v>1143</v>
      </c>
      <c r="NBH41" t="s">
        <v>1143</v>
      </c>
      <c r="NBI41" t="s">
        <v>1143</v>
      </c>
      <c r="NBJ41" t="s">
        <v>1143</v>
      </c>
      <c r="NBK41" t="s">
        <v>1143</v>
      </c>
      <c r="NBL41" t="s">
        <v>1143</v>
      </c>
      <c r="NBM41" t="s">
        <v>1143</v>
      </c>
      <c r="NBN41" t="s">
        <v>1143</v>
      </c>
      <c r="NBO41" t="s">
        <v>1143</v>
      </c>
      <c r="NBP41" t="s">
        <v>1143</v>
      </c>
      <c r="NBQ41" t="s">
        <v>1143</v>
      </c>
      <c r="NBR41" t="s">
        <v>1143</v>
      </c>
      <c r="NBS41" t="s">
        <v>1143</v>
      </c>
      <c r="NBT41" t="s">
        <v>1143</v>
      </c>
      <c r="NBU41" t="s">
        <v>1143</v>
      </c>
      <c r="NBV41" t="s">
        <v>1143</v>
      </c>
      <c r="NBW41" t="s">
        <v>1143</v>
      </c>
      <c r="NBX41" t="s">
        <v>1143</v>
      </c>
      <c r="NBY41" t="s">
        <v>1143</v>
      </c>
      <c r="NBZ41" t="s">
        <v>1143</v>
      </c>
      <c r="NCA41" t="s">
        <v>1143</v>
      </c>
      <c r="NCB41" t="s">
        <v>1143</v>
      </c>
      <c r="NCC41" t="s">
        <v>1143</v>
      </c>
      <c r="NCD41" t="s">
        <v>1143</v>
      </c>
      <c r="NCE41" t="s">
        <v>1143</v>
      </c>
      <c r="NCF41" t="s">
        <v>1143</v>
      </c>
      <c r="NCG41" t="s">
        <v>1143</v>
      </c>
      <c r="NCH41" t="s">
        <v>1143</v>
      </c>
      <c r="NCI41" t="s">
        <v>1143</v>
      </c>
      <c r="NCJ41" t="s">
        <v>1143</v>
      </c>
      <c r="NCK41" t="s">
        <v>1143</v>
      </c>
      <c r="NCL41" t="s">
        <v>1143</v>
      </c>
      <c r="NCM41" t="s">
        <v>1143</v>
      </c>
      <c r="NCN41" t="s">
        <v>1143</v>
      </c>
      <c r="NCO41" t="s">
        <v>1143</v>
      </c>
      <c r="NCP41" t="s">
        <v>1143</v>
      </c>
      <c r="NCQ41" t="s">
        <v>1143</v>
      </c>
      <c r="NCR41" t="s">
        <v>1143</v>
      </c>
      <c r="NCS41" t="s">
        <v>1143</v>
      </c>
      <c r="NCT41" t="s">
        <v>1143</v>
      </c>
      <c r="NCU41" t="s">
        <v>1143</v>
      </c>
      <c r="NCV41" t="s">
        <v>1143</v>
      </c>
      <c r="NCW41" t="s">
        <v>1143</v>
      </c>
      <c r="NCX41" t="s">
        <v>1143</v>
      </c>
      <c r="NCY41" t="s">
        <v>1143</v>
      </c>
      <c r="NCZ41" t="s">
        <v>1143</v>
      </c>
      <c r="NDA41" t="s">
        <v>1143</v>
      </c>
      <c r="NDB41" t="s">
        <v>1143</v>
      </c>
      <c r="NDC41" t="s">
        <v>1143</v>
      </c>
      <c r="NDD41" t="s">
        <v>1143</v>
      </c>
      <c r="NDE41" t="s">
        <v>1143</v>
      </c>
      <c r="NDF41" t="s">
        <v>1143</v>
      </c>
      <c r="NDG41" t="s">
        <v>1143</v>
      </c>
      <c r="NDH41" t="s">
        <v>1143</v>
      </c>
      <c r="NDI41" t="s">
        <v>1143</v>
      </c>
      <c r="NDJ41" t="s">
        <v>1143</v>
      </c>
      <c r="NDK41" t="s">
        <v>1143</v>
      </c>
      <c r="NDL41" t="s">
        <v>1143</v>
      </c>
      <c r="NDM41" t="s">
        <v>1143</v>
      </c>
      <c r="NDN41" t="s">
        <v>1143</v>
      </c>
      <c r="NDO41" t="s">
        <v>1143</v>
      </c>
      <c r="NDP41" t="s">
        <v>1143</v>
      </c>
      <c r="NDQ41" t="s">
        <v>1143</v>
      </c>
      <c r="NDR41" t="s">
        <v>1143</v>
      </c>
      <c r="NDS41" t="s">
        <v>1143</v>
      </c>
      <c r="NDT41" t="s">
        <v>1143</v>
      </c>
      <c r="NDU41" t="s">
        <v>1143</v>
      </c>
      <c r="NDV41" t="s">
        <v>1143</v>
      </c>
      <c r="NDW41" t="s">
        <v>1143</v>
      </c>
      <c r="NDX41" t="s">
        <v>1143</v>
      </c>
      <c r="NDY41" t="s">
        <v>1143</v>
      </c>
      <c r="NDZ41" t="s">
        <v>1143</v>
      </c>
      <c r="NEA41" t="s">
        <v>1143</v>
      </c>
      <c r="NEB41" t="s">
        <v>1143</v>
      </c>
      <c r="NEC41" t="s">
        <v>1143</v>
      </c>
      <c r="NED41" t="s">
        <v>1143</v>
      </c>
      <c r="NEE41" t="s">
        <v>1143</v>
      </c>
      <c r="NEF41" t="s">
        <v>1143</v>
      </c>
      <c r="NEG41" t="s">
        <v>1143</v>
      </c>
      <c r="NEH41" t="s">
        <v>1143</v>
      </c>
      <c r="NEI41" t="s">
        <v>1143</v>
      </c>
      <c r="NEJ41" t="s">
        <v>1143</v>
      </c>
      <c r="NEK41" t="s">
        <v>1143</v>
      </c>
      <c r="NEL41" t="s">
        <v>1143</v>
      </c>
      <c r="NEM41" t="s">
        <v>1143</v>
      </c>
      <c r="NEN41" t="s">
        <v>1143</v>
      </c>
      <c r="NEO41" t="s">
        <v>1143</v>
      </c>
      <c r="NEP41" t="s">
        <v>1143</v>
      </c>
      <c r="NEQ41" t="s">
        <v>1143</v>
      </c>
      <c r="NER41" t="s">
        <v>1143</v>
      </c>
      <c r="NES41" t="s">
        <v>1143</v>
      </c>
      <c r="NET41" t="s">
        <v>1143</v>
      </c>
      <c r="NEU41" t="s">
        <v>1143</v>
      </c>
      <c r="NEV41" t="s">
        <v>1143</v>
      </c>
      <c r="NEW41" t="s">
        <v>1143</v>
      </c>
      <c r="NEX41" t="s">
        <v>1143</v>
      </c>
      <c r="NEY41" t="s">
        <v>1143</v>
      </c>
      <c r="NEZ41" t="s">
        <v>1143</v>
      </c>
      <c r="NFA41" t="s">
        <v>1143</v>
      </c>
      <c r="NFB41" t="s">
        <v>1143</v>
      </c>
      <c r="NFC41" t="s">
        <v>1143</v>
      </c>
      <c r="NFD41" t="s">
        <v>1143</v>
      </c>
      <c r="NFE41" t="s">
        <v>1143</v>
      </c>
      <c r="NFF41" t="s">
        <v>1143</v>
      </c>
      <c r="NFG41" t="s">
        <v>1143</v>
      </c>
      <c r="NFH41" t="s">
        <v>1143</v>
      </c>
      <c r="NFI41" t="s">
        <v>1143</v>
      </c>
      <c r="NFJ41" t="s">
        <v>1143</v>
      </c>
      <c r="NFK41" t="s">
        <v>1143</v>
      </c>
      <c r="NFL41" t="s">
        <v>1143</v>
      </c>
      <c r="NFM41" t="s">
        <v>1143</v>
      </c>
      <c r="NFN41" t="s">
        <v>1143</v>
      </c>
      <c r="NFO41" t="s">
        <v>1143</v>
      </c>
      <c r="NFP41" t="s">
        <v>1143</v>
      </c>
      <c r="NFQ41" t="s">
        <v>1143</v>
      </c>
      <c r="NFR41" t="s">
        <v>1143</v>
      </c>
      <c r="NFS41" t="s">
        <v>1143</v>
      </c>
      <c r="NFT41" t="s">
        <v>1143</v>
      </c>
      <c r="NFU41" t="s">
        <v>1143</v>
      </c>
      <c r="NFV41" t="s">
        <v>1143</v>
      </c>
      <c r="NFW41" t="s">
        <v>1143</v>
      </c>
      <c r="NFX41" t="s">
        <v>1143</v>
      </c>
      <c r="NFY41" t="s">
        <v>1143</v>
      </c>
      <c r="NFZ41" t="s">
        <v>1143</v>
      </c>
      <c r="NGA41" t="s">
        <v>1143</v>
      </c>
      <c r="NGB41" t="s">
        <v>1143</v>
      </c>
      <c r="NGC41" t="s">
        <v>1143</v>
      </c>
      <c r="NGD41" t="s">
        <v>1143</v>
      </c>
      <c r="NGE41" t="s">
        <v>1143</v>
      </c>
      <c r="NGF41" t="s">
        <v>1143</v>
      </c>
      <c r="NGG41" t="s">
        <v>1143</v>
      </c>
      <c r="NGH41" t="s">
        <v>1143</v>
      </c>
      <c r="NGI41" t="s">
        <v>1143</v>
      </c>
      <c r="NGJ41" t="s">
        <v>1143</v>
      </c>
      <c r="NGK41" t="s">
        <v>1143</v>
      </c>
      <c r="NGL41" t="s">
        <v>1143</v>
      </c>
      <c r="NGM41" t="s">
        <v>1143</v>
      </c>
      <c r="NGN41" t="s">
        <v>1143</v>
      </c>
      <c r="NGO41" t="s">
        <v>1143</v>
      </c>
      <c r="NGP41" t="s">
        <v>1143</v>
      </c>
      <c r="NGQ41" t="s">
        <v>1143</v>
      </c>
      <c r="NGR41" t="s">
        <v>1143</v>
      </c>
      <c r="NGS41" t="s">
        <v>1143</v>
      </c>
      <c r="NGT41" t="s">
        <v>1143</v>
      </c>
      <c r="NGU41" t="s">
        <v>1143</v>
      </c>
      <c r="NGV41" t="s">
        <v>1143</v>
      </c>
      <c r="NGW41" t="s">
        <v>1143</v>
      </c>
      <c r="NGX41" t="s">
        <v>1143</v>
      </c>
      <c r="NGY41" t="s">
        <v>1143</v>
      </c>
      <c r="NGZ41" t="s">
        <v>1143</v>
      </c>
      <c r="NHA41" t="s">
        <v>1143</v>
      </c>
      <c r="NHB41" t="s">
        <v>1143</v>
      </c>
      <c r="NHC41" t="s">
        <v>1143</v>
      </c>
      <c r="NHD41" t="s">
        <v>1143</v>
      </c>
      <c r="NHE41" t="s">
        <v>1143</v>
      </c>
      <c r="NHF41" t="s">
        <v>1143</v>
      </c>
      <c r="NHG41" t="s">
        <v>1143</v>
      </c>
      <c r="NHH41" t="s">
        <v>1143</v>
      </c>
      <c r="NHI41" t="s">
        <v>1143</v>
      </c>
      <c r="NHJ41" t="s">
        <v>1143</v>
      </c>
      <c r="NHK41" t="s">
        <v>1143</v>
      </c>
      <c r="NHL41" t="s">
        <v>1143</v>
      </c>
      <c r="NHM41" t="s">
        <v>1143</v>
      </c>
      <c r="NHN41" t="s">
        <v>1143</v>
      </c>
      <c r="NHO41" t="s">
        <v>1143</v>
      </c>
      <c r="NHP41" t="s">
        <v>1143</v>
      </c>
      <c r="NHQ41" t="s">
        <v>1143</v>
      </c>
      <c r="NHR41" t="s">
        <v>1143</v>
      </c>
      <c r="NHS41" t="s">
        <v>1143</v>
      </c>
      <c r="NHT41" t="s">
        <v>1143</v>
      </c>
      <c r="NHU41" t="s">
        <v>1143</v>
      </c>
      <c r="NHV41" t="s">
        <v>1143</v>
      </c>
      <c r="NHW41" t="s">
        <v>1143</v>
      </c>
      <c r="NHX41" t="s">
        <v>1143</v>
      </c>
      <c r="NHY41" t="s">
        <v>1143</v>
      </c>
      <c r="NHZ41" t="s">
        <v>1143</v>
      </c>
      <c r="NIA41" t="s">
        <v>1143</v>
      </c>
      <c r="NIB41" t="s">
        <v>1143</v>
      </c>
      <c r="NIC41" t="s">
        <v>1143</v>
      </c>
      <c r="NID41" t="s">
        <v>1143</v>
      </c>
      <c r="NIE41" t="s">
        <v>1143</v>
      </c>
      <c r="NIF41" t="s">
        <v>1143</v>
      </c>
      <c r="NIG41" t="s">
        <v>1143</v>
      </c>
      <c r="NIH41" t="s">
        <v>1143</v>
      </c>
      <c r="NII41" t="s">
        <v>1143</v>
      </c>
      <c r="NIJ41" t="s">
        <v>1143</v>
      </c>
      <c r="NIK41" t="s">
        <v>1143</v>
      </c>
      <c r="NIL41" t="s">
        <v>1143</v>
      </c>
      <c r="NIM41" t="s">
        <v>1143</v>
      </c>
      <c r="NIN41" t="s">
        <v>1143</v>
      </c>
      <c r="NIO41" t="s">
        <v>1143</v>
      </c>
      <c r="NIP41" t="s">
        <v>1143</v>
      </c>
      <c r="NIQ41" t="s">
        <v>1143</v>
      </c>
      <c r="NIR41" t="s">
        <v>1143</v>
      </c>
      <c r="NIS41" t="s">
        <v>1143</v>
      </c>
      <c r="NIT41" t="s">
        <v>1143</v>
      </c>
      <c r="NIU41" t="s">
        <v>1143</v>
      </c>
      <c r="NIV41" t="s">
        <v>1143</v>
      </c>
      <c r="NIW41" t="s">
        <v>1143</v>
      </c>
      <c r="NIX41" t="s">
        <v>1143</v>
      </c>
      <c r="NIY41" t="s">
        <v>1143</v>
      </c>
      <c r="NIZ41" t="s">
        <v>1143</v>
      </c>
      <c r="NJA41" t="s">
        <v>1143</v>
      </c>
      <c r="NJB41" t="s">
        <v>1143</v>
      </c>
      <c r="NJC41" t="s">
        <v>1143</v>
      </c>
      <c r="NJD41" t="s">
        <v>1143</v>
      </c>
      <c r="NJE41" t="s">
        <v>1143</v>
      </c>
      <c r="NJF41" t="s">
        <v>1143</v>
      </c>
      <c r="NJG41" t="s">
        <v>1143</v>
      </c>
      <c r="NJH41" t="s">
        <v>1143</v>
      </c>
      <c r="NJI41" t="s">
        <v>1143</v>
      </c>
      <c r="NJJ41" t="s">
        <v>1143</v>
      </c>
      <c r="NJK41" t="s">
        <v>1143</v>
      </c>
      <c r="NJL41" t="s">
        <v>1143</v>
      </c>
      <c r="NJM41" t="s">
        <v>1143</v>
      </c>
      <c r="NJN41" t="s">
        <v>1143</v>
      </c>
      <c r="NJO41" t="s">
        <v>1143</v>
      </c>
      <c r="NJP41" t="s">
        <v>1143</v>
      </c>
      <c r="NJQ41" t="s">
        <v>1143</v>
      </c>
      <c r="NJR41" t="s">
        <v>1143</v>
      </c>
      <c r="NJS41" t="s">
        <v>1143</v>
      </c>
      <c r="NJT41" t="s">
        <v>1143</v>
      </c>
      <c r="NJU41" t="s">
        <v>1143</v>
      </c>
      <c r="NJV41" t="s">
        <v>1143</v>
      </c>
      <c r="NJW41" t="s">
        <v>1143</v>
      </c>
      <c r="NJX41" t="s">
        <v>1143</v>
      </c>
      <c r="NJY41" t="s">
        <v>1143</v>
      </c>
      <c r="NJZ41" t="s">
        <v>1143</v>
      </c>
      <c r="NKA41" t="s">
        <v>1143</v>
      </c>
      <c r="NKB41" t="s">
        <v>1143</v>
      </c>
      <c r="NKC41" t="s">
        <v>1143</v>
      </c>
      <c r="NKD41" t="s">
        <v>1143</v>
      </c>
      <c r="NKE41" t="s">
        <v>1143</v>
      </c>
      <c r="NKF41" t="s">
        <v>1143</v>
      </c>
      <c r="NKG41" t="s">
        <v>1143</v>
      </c>
      <c r="NKH41" t="s">
        <v>1143</v>
      </c>
      <c r="NKI41" t="s">
        <v>1143</v>
      </c>
      <c r="NKJ41" t="s">
        <v>1143</v>
      </c>
      <c r="NKK41" t="s">
        <v>1143</v>
      </c>
      <c r="NKL41" t="s">
        <v>1143</v>
      </c>
      <c r="NKM41" t="s">
        <v>1143</v>
      </c>
      <c r="NKN41" t="s">
        <v>1143</v>
      </c>
      <c r="NKO41" t="s">
        <v>1143</v>
      </c>
      <c r="NKP41" t="s">
        <v>1143</v>
      </c>
      <c r="NKQ41" t="s">
        <v>1143</v>
      </c>
      <c r="NKR41" t="s">
        <v>1143</v>
      </c>
      <c r="NKS41" t="s">
        <v>1143</v>
      </c>
      <c r="NKT41" t="s">
        <v>1143</v>
      </c>
      <c r="NKU41" t="s">
        <v>1143</v>
      </c>
      <c r="NKV41" t="s">
        <v>1143</v>
      </c>
      <c r="NKW41" t="s">
        <v>1143</v>
      </c>
      <c r="NKX41" t="s">
        <v>1143</v>
      </c>
      <c r="NKY41" t="s">
        <v>1143</v>
      </c>
      <c r="NKZ41" t="s">
        <v>1143</v>
      </c>
      <c r="NLA41" t="s">
        <v>1143</v>
      </c>
      <c r="NLB41" t="s">
        <v>1143</v>
      </c>
      <c r="NLC41" t="s">
        <v>1143</v>
      </c>
      <c r="NLD41" t="s">
        <v>1143</v>
      </c>
      <c r="NLE41" t="s">
        <v>1143</v>
      </c>
      <c r="NLF41" t="s">
        <v>1143</v>
      </c>
      <c r="NLG41" t="s">
        <v>1143</v>
      </c>
      <c r="NLH41" t="s">
        <v>1143</v>
      </c>
      <c r="NLI41" t="s">
        <v>1143</v>
      </c>
      <c r="NLJ41" t="s">
        <v>1143</v>
      </c>
      <c r="NLK41" t="s">
        <v>1143</v>
      </c>
      <c r="NLL41" t="s">
        <v>1143</v>
      </c>
      <c r="NLM41" t="s">
        <v>1143</v>
      </c>
      <c r="NLN41" t="s">
        <v>1143</v>
      </c>
      <c r="NLO41" t="s">
        <v>1143</v>
      </c>
      <c r="NLP41" t="s">
        <v>1143</v>
      </c>
      <c r="NLQ41" t="s">
        <v>1143</v>
      </c>
      <c r="NLR41" t="s">
        <v>1143</v>
      </c>
      <c r="NLS41" t="s">
        <v>1143</v>
      </c>
      <c r="NLT41" t="s">
        <v>1143</v>
      </c>
      <c r="NLU41" t="s">
        <v>1143</v>
      </c>
      <c r="NLV41" t="s">
        <v>1143</v>
      </c>
      <c r="NLW41" t="s">
        <v>1143</v>
      </c>
      <c r="NLX41" t="s">
        <v>1143</v>
      </c>
      <c r="NLY41" t="s">
        <v>1143</v>
      </c>
      <c r="NLZ41" t="s">
        <v>1143</v>
      </c>
      <c r="NMA41" t="s">
        <v>1143</v>
      </c>
      <c r="NMB41" t="s">
        <v>1143</v>
      </c>
      <c r="NMC41" t="s">
        <v>1143</v>
      </c>
      <c r="NMD41" t="s">
        <v>1143</v>
      </c>
      <c r="NME41" t="s">
        <v>1143</v>
      </c>
      <c r="NMF41" t="s">
        <v>1143</v>
      </c>
      <c r="NMG41" t="s">
        <v>1143</v>
      </c>
      <c r="NMH41" t="s">
        <v>1143</v>
      </c>
      <c r="NMI41" t="s">
        <v>1143</v>
      </c>
      <c r="NMJ41" t="s">
        <v>1143</v>
      </c>
      <c r="NMK41" t="s">
        <v>1143</v>
      </c>
      <c r="NML41" t="s">
        <v>1143</v>
      </c>
      <c r="NMM41" t="s">
        <v>1143</v>
      </c>
      <c r="NMN41" t="s">
        <v>1143</v>
      </c>
      <c r="NMO41" t="s">
        <v>1143</v>
      </c>
      <c r="NMP41" t="s">
        <v>1143</v>
      </c>
      <c r="NMQ41" t="s">
        <v>1143</v>
      </c>
      <c r="NMR41" t="s">
        <v>1143</v>
      </c>
      <c r="NMS41" t="s">
        <v>1143</v>
      </c>
      <c r="NMT41" t="s">
        <v>1143</v>
      </c>
      <c r="NMU41" t="s">
        <v>1143</v>
      </c>
      <c r="NMV41" t="s">
        <v>1143</v>
      </c>
      <c r="NMW41" t="s">
        <v>1143</v>
      </c>
      <c r="NMX41" t="s">
        <v>1143</v>
      </c>
      <c r="NMY41" t="s">
        <v>1143</v>
      </c>
      <c r="NMZ41" t="s">
        <v>1143</v>
      </c>
      <c r="NNA41" t="s">
        <v>1143</v>
      </c>
      <c r="NNB41" t="s">
        <v>1143</v>
      </c>
      <c r="NNC41" t="s">
        <v>1143</v>
      </c>
      <c r="NND41" t="s">
        <v>1143</v>
      </c>
      <c r="NNE41" t="s">
        <v>1143</v>
      </c>
      <c r="NNF41" t="s">
        <v>1143</v>
      </c>
      <c r="NNG41" t="s">
        <v>1143</v>
      </c>
      <c r="NNH41" t="s">
        <v>1143</v>
      </c>
      <c r="NNI41" t="s">
        <v>1143</v>
      </c>
      <c r="NNJ41" t="s">
        <v>1143</v>
      </c>
      <c r="NNK41" t="s">
        <v>1143</v>
      </c>
      <c r="NNL41" t="s">
        <v>1143</v>
      </c>
      <c r="NNM41" t="s">
        <v>1143</v>
      </c>
      <c r="NNN41" t="s">
        <v>1143</v>
      </c>
      <c r="NNO41" t="s">
        <v>1143</v>
      </c>
      <c r="NNP41" t="s">
        <v>1143</v>
      </c>
      <c r="NNQ41" t="s">
        <v>1143</v>
      </c>
      <c r="NNR41" t="s">
        <v>1143</v>
      </c>
      <c r="NNS41" t="s">
        <v>1143</v>
      </c>
      <c r="NNT41" t="s">
        <v>1143</v>
      </c>
      <c r="NNU41" t="s">
        <v>1143</v>
      </c>
      <c r="NNV41" t="s">
        <v>1143</v>
      </c>
      <c r="NNW41" t="s">
        <v>1143</v>
      </c>
      <c r="NNX41" t="s">
        <v>1143</v>
      </c>
      <c r="NNY41" t="s">
        <v>1143</v>
      </c>
      <c r="NNZ41" t="s">
        <v>1143</v>
      </c>
      <c r="NOA41" t="s">
        <v>1143</v>
      </c>
      <c r="NOB41" t="s">
        <v>1143</v>
      </c>
      <c r="NOC41" t="s">
        <v>1143</v>
      </c>
      <c r="NOD41" t="s">
        <v>1143</v>
      </c>
      <c r="NOE41" t="s">
        <v>1143</v>
      </c>
      <c r="NOF41" t="s">
        <v>1143</v>
      </c>
      <c r="NOG41" t="s">
        <v>1143</v>
      </c>
      <c r="NOH41" t="s">
        <v>1143</v>
      </c>
      <c r="NOI41" t="s">
        <v>1143</v>
      </c>
      <c r="NOJ41" t="s">
        <v>1143</v>
      </c>
      <c r="NOK41" t="s">
        <v>1143</v>
      </c>
      <c r="NOL41" t="s">
        <v>1143</v>
      </c>
      <c r="NOM41" t="s">
        <v>1143</v>
      </c>
      <c r="NON41" t="s">
        <v>1143</v>
      </c>
      <c r="NOO41" t="s">
        <v>1143</v>
      </c>
      <c r="NOP41" t="s">
        <v>1143</v>
      </c>
      <c r="NOQ41" t="s">
        <v>1143</v>
      </c>
      <c r="NOR41" t="s">
        <v>1143</v>
      </c>
      <c r="NOS41" t="s">
        <v>1143</v>
      </c>
      <c r="NOT41" t="s">
        <v>1143</v>
      </c>
      <c r="NOU41" t="s">
        <v>1143</v>
      </c>
      <c r="NOV41" t="s">
        <v>1143</v>
      </c>
      <c r="NOW41" t="s">
        <v>1143</v>
      </c>
      <c r="NOX41" t="s">
        <v>1143</v>
      </c>
      <c r="NOY41" t="s">
        <v>1143</v>
      </c>
      <c r="NOZ41" t="s">
        <v>1143</v>
      </c>
      <c r="NPA41" t="s">
        <v>1143</v>
      </c>
      <c r="NPB41" t="s">
        <v>1143</v>
      </c>
      <c r="NPC41" t="s">
        <v>1143</v>
      </c>
      <c r="NPD41" t="s">
        <v>1143</v>
      </c>
      <c r="NPE41" t="s">
        <v>1143</v>
      </c>
      <c r="NPF41" t="s">
        <v>1143</v>
      </c>
      <c r="NPG41" t="s">
        <v>1143</v>
      </c>
      <c r="NPH41" t="s">
        <v>1143</v>
      </c>
      <c r="NPI41" t="s">
        <v>1143</v>
      </c>
      <c r="NPJ41" t="s">
        <v>1143</v>
      </c>
      <c r="NPK41" t="s">
        <v>1143</v>
      </c>
      <c r="NPL41" t="s">
        <v>1143</v>
      </c>
      <c r="NPM41" t="s">
        <v>1143</v>
      </c>
      <c r="NPN41" t="s">
        <v>1143</v>
      </c>
      <c r="NPO41" t="s">
        <v>1143</v>
      </c>
      <c r="NPP41" t="s">
        <v>1143</v>
      </c>
      <c r="NPQ41" t="s">
        <v>1143</v>
      </c>
      <c r="NPR41" t="s">
        <v>1143</v>
      </c>
      <c r="NPS41" t="s">
        <v>1143</v>
      </c>
      <c r="NPT41" t="s">
        <v>1143</v>
      </c>
      <c r="NPU41" t="s">
        <v>1143</v>
      </c>
      <c r="NPV41" t="s">
        <v>1143</v>
      </c>
      <c r="NPW41" t="s">
        <v>1143</v>
      </c>
      <c r="NPX41" t="s">
        <v>1143</v>
      </c>
      <c r="NPY41" t="s">
        <v>1143</v>
      </c>
      <c r="NPZ41" t="s">
        <v>1143</v>
      </c>
      <c r="NQA41" t="s">
        <v>1143</v>
      </c>
      <c r="NQB41" t="s">
        <v>1143</v>
      </c>
      <c r="NQC41" t="s">
        <v>1143</v>
      </c>
      <c r="NQD41" t="s">
        <v>1143</v>
      </c>
      <c r="NQE41" t="s">
        <v>1143</v>
      </c>
      <c r="NQF41" t="s">
        <v>1143</v>
      </c>
      <c r="NQG41" t="s">
        <v>1143</v>
      </c>
      <c r="NQH41" t="s">
        <v>1143</v>
      </c>
      <c r="NQI41" t="s">
        <v>1143</v>
      </c>
      <c r="NQJ41" t="s">
        <v>1143</v>
      </c>
      <c r="NQK41" t="s">
        <v>1143</v>
      </c>
      <c r="NQL41" t="s">
        <v>1143</v>
      </c>
      <c r="NQM41" t="s">
        <v>1143</v>
      </c>
      <c r="NQN41" t="s">
        <v>1143</v>
      </c>
      <c r="NQO41" t="s">
        <v>1143</v>
      </c>
      <c r="NQP41" t="s">
        <v>1143</v>
      </c>
      <c r="NQQ41" t="s">
        <v>1143</v>
      </c>
      <c r="NQR41" t="s">
        <v>1143</v>
      </c>
      <c r="NQS41" t="s">
        <v>1143</v>
      </c>
      <c r="NQT41" t="s">
        <v>1143</v>
      </c>
      <c r="NQU41" t="s">
        <v>1143</v>
      </c>
      <c r="NQV41" t="s">
        <v>1143</v>
      </c>
      <c r="NQW41" t="s">
        <v>1143</v>
      </c>
      <c r="NQX41" t="s">
        <v>1143</v>
      </c>
      <c r="NQY41" t="s">
        <v>1143</v>
      </c>
      <c r="NQZ41" t="s">
        <v>1143</v>
      </c>
      <c r="NRA41" t="s">
        <v>1143</v>
      </c>
      <c r="NRB41" t="s">
        <v>1143</v>
      </c>
      <c r="NRC41" t="s">
        <v>1143</v>
      </c>
      <c r="NRD41" t="s">
        <v>1143</v>
      </c>
      <c r="NRE41" t="s">
        <v>1143</v>
      </c>
      <c r="NRF41" t="s">
        <v>1143</v>
      </c>
      <c r="NRG41" t="s">
        <v>1143</v>
      </c>
      <c r="NRH41" t="s">
        <v>1143</v>
      </c>
      <c r="NRI41" t="s">
        <v>1143</v>
      </c>
      <c r="NRJ41" t="s">
        <v>1143</v>
      </c>
      <c r="NRK41" t="s">
        <v>1143</v>
      </c>
      <c r="NRL41" t="s">
        <v>1143</v>
      </c>
      <c r="NRM41" t="s">
        <v>1143</v>
      </c>
      <c r="NRN41" t="s">
        <v>1143</v>
      </c>
      <c r="NRO41" t="s">
        <v>1143</v>
      </c>
      <c r="NRP41" t="s">
        <v>1143</v>
      </c>
      <c r="NRQ41" t="s">
        <v>1143</v>
      </c>
      <c r="NRR41" t="s">
        <v>1143</v>
      </c>
      <c r="NRS41" t="s">
        <v>1143</v>
      </c>
      <c r="NRT41" t="s">
        <v>1143</v>
      </c>
      <c r="NRU41" t="s">
        <v>1143</v>
      </c>
      <c r="NRV41" t="s">
        <v>1143</v>
      </c>
      <c r="NRW41" t="s">
        <v>1143</v>
      </c>
      <c r="NRX41" t="s">
        <v>1143</v>
      </c>
      <c r="NRY41" t="s">
        <v>1143</v>
      </c>
      <c r="NRZ41" t="s">
        <v>1143</v>
      </c>
      <c r="NSA41" t="s">
        <v>1143</v>
      </c>
      <c r="NSB41" t="s">
        <v>1143</v>
      </c>
      <c r="NSC41" t="s">
        <v>1143</v>
      </c>
      <c r="NSD41" t="s">
        <v>1143</v>
      </c>
      <c r="NSE41" t="s">
        <v>1143</v>
      </c>
      <c r="NSF41" t="s">
        <v>1143</v>
      </c>
      <c r="NSG41" t="s">
        <v>1143</v>
      </c>
      <c r="NSH41" t="s">
        <v>1143</v>
      </c>
      <c r="NSI41" t="s">
        <v>1143</v>
      </c>
      <c r="NSJ41" t="s">
        <v>1143</v>
      </c>
      <c r="NSK41" t="s">
        <v>1143</v>
      </c>
      <c r="NSL41" t="s">
        <v>1143</v>
      </c>
      <c r="NSM41" t="s">
        <v>1143</v>
      </c>
      <c r="NSN41" t="s">
        <v>1143</v>
      </c>
      <c r="NSO41" t="s">
        <v>1143</v>
      </c>
      <c r="NSP41" t="s">
        <v>1143</v>
      </c>
      <c r="NSQ41" t="s">
        <v>1143</v>
      </c>
      <c r="NSR41" t="s">
        <v>1143</v>
      </c>
      <c r="NSS41" t="s">
        <v>1143</v>
      </c>
      <c r="NST41" t="s">
        <v>1143</v>
      </c>
      <c r="NSU41" t="s">
        <v>1143</v>
      </c>
      <c r="NSV41" t="s">
        <v>1143</v>
      </c>
      <c r="NSW41" t="s">
        <v>1143</v>
      </c>
      <c r="NSX41" t="s">
        <v>1143</v>
      </c>
      <c r="NSY41" t="s">
        <v>1143</v>
      </c>
      <c r="NSZ41" t="s">
        <v>1143</v>
      </c>
      <c r="NTA41" t="s">
        <v>1143</v>
      </c>
      <c r="NTB41" t="s">
        <v>1143</v>
      </c>
      <c r="NTC41" t="s">
        <v>1143</v>
      </c>
      <c r="NTD41" t="s">
        <v>1143</v>
      </c>
      <c r="NTE41" t="s">
        <v>1143</v>
      </c>
      <c r="NTF41" t="s">
        <v>1143</v>
      </c>
      <c r="NTG41" t="s">
        <v>1143</v>
      </c>
      <c r="NTH41" t="s">
        <v>1143</v>
      </c>
      <c r="NTI41" t="s">
        <v>1143</v>
      </c>
      <c r="NTJ41" t="s">
        <v>1143</v>
      </c>
      <c r="NTK41" t="s">
        <v>1143</v>
      </c>
      <c r="NTL41" t="s">
        <v>1143</v>
      </c>
      <c r="NTM41" t="s">
        <v>1143</v>
      </c>
      <c r="NTN41" t="s">
        <v>1143</v>
      </c>
      <c r="NTO41" t="s">
        <v>1143</v>
      </c>
      <c r="NTP41" t="s">
        <v>1143</v>
      </c>
      <c r="NTQ41" t="s">
        <v>1143</v>
      </c>
      <c r="NTR41" t="s">
        <v>1143</v>
      </c>
      <c r="NTS41" t="s">
        <v>1143</v>
      </c>
      <c r="NTT41" t="s">
        <v>1143</v>
      </c>
      <c r="NTU41" t="s">
        <v>1143</v>
      </c>
      <c r="NTV41" t="s">
        <v>1143</v>
      </c>
      <c r="NTW41" t="s">
        <v>1143</v>
      </c>
      <c r="NTX41" t="s">
        <v>1143</v>
      </c>
      <c r="NTY41" t="s">
        <v>1143</v>
      </c>
      <c r="NTZ41" t="s">
        <v>1143</v>
      </c>
      <c r="NUA41" t="s">
        <v>1143</v>
      </c>
      <c r="NUB41" t="s">
        <v>1143</v>
      </c>
      <c r="NUC41" t="s">
        <v>1143</v>
      </c>
      <c r="NUD41" t="s">
        <v>1143</v>
      </c>
      <c r="NUE41" t="s">
        <v>1143</v>
      </c>
      <c r="NUF41" t="s">
        <v>1143</v>
      </c>
      <c r="NUG41" t="s">
        <v>1143</v>
      </c>
      <c r="NUH41" t="s">
        <v>1143</v>
      </c>
      <c r="NUI41" t="s">
        <v>1143</v>
      </c>
      <c r="NUJ41" t="s">
        <v>1143</v>
      </c>
      <c r="NUK41" t="s">
        <v>1143</v>
      </c>
      <c r="NUL41" t="s">
        <v>1143</v>
      </c>
      <c r="NUM41" t="s">
        <v>1143</v>
      </c>
      <c r="NUN41" t="s">
        <v>1143</v>
      </c>
      <c r="NUO41" t="s">
        <v>1143</v>
      </c>
      <c r="NUP41" t="s">
        <v>1143</v>
      </c>
      <c r="NUQ41" t="s">
        <v>1143</v>
      </c>
      <c r="NUR41" t="s">
        <v>1143</v>
      </c>
      <c r="NUS41" t="s">
        <v>1143</v>
      </c>
      <c r="NUT41" t="s">
        <v>1143</v>
      </c>
      <c r="NUU41" t="s">
        <v>1143</v>
      </c>
      <c r="NUV41" t="s">
        <v>1143</v>
      </c>
      <c r="NUW41" t="s">
        <v>1143</v>
      </c>
      <c r="NUX41" t="s">
        <v>1143</v>
      </c>
      <c r="NUY41" t="s">
        <v>1143</v>
      </c>
      <c r="NUZ41" t="s">
        <v>1143</v>
      </c>
      <c r="NVA41" t="s">
        <v>1143</v>
      </c>
      <c r="NVB41" t="s">
        <v>1143</v>
      </c>
      <c r="NVC41" t="s">
        <v>1143</v>
      </c>
      <c r="NVD41" t="s">
        <v>1143</v>
      </c>
      <c r="NVE41" t="s">
        <v>1143</v>
      </c>
      <c r="NVF41" t="s">
        <v>1143</v>
      </c>
      <c r="NVG41" t="s">
        <v>1143</v>
      </c>
      <c r="NVH41" t="s">
        <v>1143</v>
      </c>
      <c r="NVI41" t="s">
        <v>1143</v>
      </c>
      <c r="NVJ41" t="s">
        <v>1143</v>
      </c>
      <c r="NVK41" t="s">
        <v>1143</v>
      </c>
      <c r="NVL41" t="s">
        <v>1143</v>
      </c>
      <c r="NVM41" t="s">
        <v>1143</v>
      </c>
      <c r="NVN41" t="s">
        <v>1143</v>
      </c>
      <c r="NVO41" t="s">
        <v>1143</v>
      </c>
      <c r="NVP41" t="s">
        <v>1143</v>
      </c>
      <c r="NVQ41" t="s">
        <v>1143</v>
      </c>
      <c r="NVR41" t="s">
        <v>1143</v>
      </c>
      <c r="NVS41" t="s">
        <v>1143</v>
      </c>
      <c r="NVT41" t="s">
        <v>1143</v>
      </c>
      <c r="NVU41" t="s">
        <v>1143</v>
      </c>
      <c r="NVV41" t="s">
        <v>1143</v>
      </c>
      <c r="NVW41" t="s">
        <v>1143</v>
      </c>
      <c r="NVX41" t="s">
        <v>1143</v>
      </c>
      <c r="NVY41" t="s">
        <v>1143</v>
      </c>
      <c r="NVZ41" t="s">
        <v>1143</v>
      </c>
      <c r="NWA41" t="s">
        <v>1143</v>
      </c>
      <c r="NWB41" t="s">
        <v>1143</v>
      </c>
      <c r="NWC41" t="s">
        <v>1143</v>
      </c>
      <c r="NWD41" t="s">
        <v>1143</v>
      </c>
      <c r="NWE41" t="s">
        <v>1143</v>
      </c>
      <c r="NWF41" t="s">
        <v>1143</v>
      </c>
      <c r="NWG41" t="s">
        <v>1143</v>
      </c>
      <c r="NWH41" t="s">
        <v>1143</v>
      </c>
      <c r="NWI41" t="s">
        <v>1143</v>
      </c>
      <c r="NWJ41" t="s">
        <v>1143</v>
      </c>
      <c r="NWK41" t="s">
        <v>1143</v>
      </c>
      <c r="NWL41" t="s">
        <v>1143</v>
      </c>
      <c r="NWM41" t="s">
        <v>1143</v>
      </c>
      <c r="NWN41" t="s">
        <v>1143</v>
      </c>
      <c r="NWO41" t="s">
        <v>1143</v>
      </c>
      <c r="NWP41" t="s">
        <v>1143</v>
      </c>
      <c r="NWQ41" t="s">
        <v>1143</v>
      </c>
      <c r="NWR41" t="s">
        <v>1143</v>
      </c>
      <c r="NWS41" t="s">
        <v>1143</v>
      </c>
      <c r="NWT41" t="s">
        <v>1143</v>
      </c>
      <c r="NWU41" t="s">
        <v>1143</v>
      </c>
      <c r="NWV41" t="s">
        <v>1143</v>
      </c>
      <c r="NWW41" t="s">
        <v>1143</v>
      </c>
      <c r="NWX41" t="s">
        <v>1143</v>
      </c>
      <c r="NWY41" t="s">
        <v>1143</v>
      </c>
      <c r="NWZ41" t="s">
        <v>1143</v>
      </c>
      <c r="NXA41" t="s">
        <v>1143</v>
      </c>
      <c r="NXB41" t="s">
        <v>1143</v>
      </c>
      <c r="NXC41" t="s">
        <v>1143</v>
      </c>
      <c r="NXD41" t="s">
        <v>1143</v>
      </c>
      <c r="NXE41" t="s">
        <v>1143</v>
      </c>
      <c r="NXF41" t="s">
        <v>1143</v>
      </c>
      <c r="NXG41" t="s">
        <v>1143</v>
      </c>
      <c r="NXH41" t="s">
        <v>1143</v>
      </c>
      <c r="NXI41" t="s">
        <v>1143</v>
      </c>
      <c r="NXJ41" t="s">
        <v>1143</v>
      </c>
      <c r="NXK41" t="s">
        <v>1143</v>
      </c>
      <c r="NXL41" t="s">
        <v>1143</v>
      </c>
      <c r="NXM41" t="s">
        <v>1143</v>
      </c>
      <c r="NXN41" t="s">
        <v>1143</v>
      </c>
      <c r="NXO41" t="s">
        <v>1143</v>
      </c>
      <c r="NXP41" t="s">
        <v>1143</v>
      </c>
      <c r="NXQ41" t="s">
        <v>1143</v>
      </c>
      <c r="NXR41" t="s">
        <v>1143</v>
      </c>
      <c r="NXS41" t="s">
        <v>1143</v>
      </c>
      <c r="NXT41" t="s">
        <v>1143</v>
      </c>
      <c r="NXU41" t="s">
        <v>1143</v>
      </c>
      <c r="NXV41" t="s">
        <v>1143</v>
      </c>
      <c r="NXW41" t="s">
        <v>1143</v>
      </c>
      <c r="NXX41" t="s">
        <v>1143</v>
      </c>
      <c r="NXY41" t="s">
        <v>1143</v>
      </c>
      <c r="NXZ41" t="s">
        <v>1143</v>
      </c>
      <c r="NYA41" t="s">
        <v>1143</v>
      </c>
      <c r="NYB41" t="s">
        <v>1143</v>
      </c>
      <c r="NYC41" t="s">
        <v>1143</v>
      </c>
      <c r="NYD41" t="s">
        <v>1143</v>
      </c>
      <c r="NYE41" t="s">
        <v>1143</v>
      </c>
      <c r="NYF41" t="s">
        <v>1143</v>
      </c>
      <c r="NYG41" t="s">
        <v>1143</v>
      </c>
      <c r="NYH41" t="s">
        <v>1143</v>
      </c>
      <c r="NYI41" t="s">
        <v>1143</v>
      </c>
      <c r="NYJ41" t="s">
        <v>1143</v>
      </c>
      <c r="NYK41" t="s">
        <v>1143</v>
      </c>
      <c r="NYL41" t="s">
        <v>1143</v>
      </c>
      <c r="NYM41" t="s">
        <v>1143</v>
      </c>
      <c r="NYN41" t="s">
        <v>1143</v>
      </c>
      <c r="NYO41" t="s">
        <v>1143</v>
      </c>
      <c r="NYP41" t="s">
        <v>1143</v>
      </c>
      <c r="NYQ41" t="s">
        <v>1143</v>
      </c>
      <c r="NYR41" t="s">
        <v>1143</v>
      </c>
      <c r="NYS41" t="s">
        <v>1143</v>
      </c>
      <c r="NYT41" t="s">
        <v>1143</v>
      </c>
      <c r="NYU41" t="s">
        <v>1143</v>
      </c>
      <c r="NYV41" t="s">
        <v>1143</v>
      </c>
      <c r="NYW41" t="s">
        <v>1143</v>
      </c>
      <c r="NYX41" t="s">
        <v>1143</v>
      </c>
      <c r="NYY41" t="s">
        <v>1143</v>
      </c>
      <c r="NYZ41" t="s">
        <v>1143</v>
      </c>
      <c r="NZA41" t="s">
        <v>1143</v>
      </c>
      <c r="NZB41" t="s">
        <v>1143</v>
      </c>
      <c r="NZC41" t="s">
        <v>1143</v>
      </c>
      <c r="NZD41" t="s">
        <v>1143</v>
      </c>
      <c r="NZE41" t="s">
        <v>1143</v>
      </c>
      <c r="NZF41" t="s">
        <v>1143</v>
      </c>
      <c r="NZG41" t="s">
        <v>1143</v>
      </c>
      <c r="NZH41" t="s">
        <v>1143</v>
      </c>
      <c r="NZI41" t="s">
        <v>1143</v>
      </c>
      <c r="NZJ41" t="s">
        <v>1143</v>
      </c>
      <c r="NZK41" t="s">
        <v>1143</v>
      </c>
      <c r="NZL41" t="s">
        <v>1143</v>
      </c>
      <c r="NZM41" t="s">
        <v>1143</v>
      </c>
      <c r="NZN41" t="s">
        <v>1143</v>
      </c>
      <c r="NZO41" t="s">
        <v>1143</v>
      </c>
      <c r="NZP41" t="s">
        <v>1143</v>
      </c>
      <c r="NZQ41" t="s">
        <v>1143</v>
      </c>
      <c r="NZR41" t="s">
        <v>1143</v>
      </c>
      <c r="NZS41" t="s">
        <v>1143</v>
      </c>
      <c r="NZT41" t="s">
        <v>1143</v>
      </c>
      <c r="NZU41" t="s">
        <v>1143</v>
      </c>
      <c r="NZV41" t="s">
        <v>1143</v>
      </c>
      <c r="NZW41" t="s">
        <v>1143</v>
      </c>
      <c r="NZX41" t="s">
        <v>1143</v>
      </c>
      <c r="NZY41" t="s">
        <v>1143</v>
      </c>
      <c r="NZZ41" t="s">
        <v>1143</v>
      </c>
      <c r="OAA41" t="s">
        <v>1143</v>
      </c>
      <c r="OAB41" t="s">
        <v>1143</v>
      </c>
      <c r="OAC41" t="s">
        <v>1143</v>
      </c>
      <c r="OAD41" t="s">
        <v>1143</v>
      </c>
      <c r="OAE41" t="s">
        <v>1143</v>
      </c>
      <c r="OAF41" t="s">
        <v>1143</v>
      </c>
      <c r="OAG41" t="s">
        <v>1143</v>
      </c>
      <c r="OAH41" t="s">
        <v>1143</v>
      </c>
      <c r="OAI41" t="s">
        <v>1143</v>
      </c>
      <c r="OAJ41" t="s">
        <v>1143</v>
      </c>
      <c r="OAK41" t="s">
        <v>1143</v>
      </c>
      <c r="OAL41" t="s">
        <v>1143</v>
      </c>
      <c r="OAM41" t="s">
        <v>1143</v>
      </c>
      <c r="OAN41" t="s">
        <v>1143</v>
      </c>
      <c r="OAO41" t="s">
        <v>1143</v>
      </c>
      <c r="OAP41" t="s">
        <v>1143</v>
      </c>
      <c r="OAQ41" t="s">
        <v>1143</v>
      </c>
      <c r="OAR41" t="s">
        <v>1143</v>
      </c>
      <c r="OAS41" t="s">
        <v>1143</v>
      </c>
      <c r="OAT41" t="s">
        <v>1143</v>
      </c>
      <c r="OAU41" t="s">
        <v>1143</v>
      </c>
      <c r="OAV41" t="s">
        <v>1143</v>
      </c>
      <c r="OAW41" t="s">
        <v>1143</v>
      </c>
      <c r="OAX41" t="s">
        <v>1143</v>
      </c>
      <c r="OAY41" t="s">
        <v>1143</v>
      </c>
      <c r="OAZ41" t="s">
        <v>1143</v>
      </c>
      <c r="OBA41" t="s">
        <v>1143</v>
      </c>
      <c r="OBB41" t="s">
        <v>1143</v>
      </c>
      <c r="OBC41" t="s">
        <v>1143</v>
      </c>
      <c r="OBD41" t="s">
        <v>1143</v>
      </c>
      <c r="OBE41" t="s">
        <v>1143</v>
      </c>
      <c r="OBF41" t="s">
        <v>1143</v>
      </c>
      <c r="OBG41" t="s">
        <v>1143</v>
      </c>
      <c r="OBH41" t="s">
        <v>1143</v>
      </c>
      <c r="OBI41" t="s">
        <v>1143</v>
      </c>
      <c r="OBJ41" t="s">
        <v>1143</v>
      </c>
      <c r="OBK41" t="s">
        <v>1143</v>
      </c>
      <c r="OBL41" t="s">
        <v>1143</v>
      </c>
      <c r="OBM41" t="s">
        <v>1143</v>
      </c>
      <c r="OBN41" t="s">
        <v>1143</v>
      </c>
      <c r="OBO41" t="s">
        <v>1143</v>
      </c>
      <c r="OBP41" t="s">
        <v>1143</v>
      </c>
      <c r="OBQ41" t="s">
        <v>1143</v>
      </c>
      <c r="OBR41" t="s">
        <v>1143</v>
      </c>
      <c r="OBS41" t="s">
        <v>1143</v>
      </c>
      <c r="OBT41" t="s">
        <v>1143</v>
      </c>
      <c r="OBU41" t="s">
        <v>1143</v>
      </c>
      <c r="OBV41" t="s">
        <v>1143</v>
      </c>
      <c r="OBW41" t="s">
        <v>1143</v>
      </c>
      <c r="OBX41" t="s">
        <v>1143</v>
      </c>
      <c r="OBY41" t="s">
        <v>1143</v>
      </c>
      <c r="OBZ41" t="s">
        <v>1143</v>
      </c>
      <c r="OCA41" t="s">
        <v>1143</v>
      </c>
      <c r="OCB41" t="s">
        <v>1143</v>
      </c>
      <c r="OCC41" t="s">
        <v>1143</v>
      </c>
      <c r="OCD41" t="s">
        <v>1143</v>
      </c>
      <c r="OCE41" t="s">
        <v>1143</v>
      </c>
      <c r="OCF41" t="s">
        <v>1143</v>
      </c>
      <c r="OCG41" t="s">
        <v>1143</v>
      </c>
      <c r="OCH41" t="s">
        <v>1143</v>
      </c>
      <c r="OCI41" t="s">
        <v>1143</v>
      </c>
      <c r="OCJ41" t="s">
        <v>1143</v>
      </c>
      <c r="OCK41" t="s">
        <v>1143</v>
      </c>
      <c r="OCL41" t="s">
        <v>1143</v>
      </c>
      <c r="OCM41" t="s">
        <v>1143</v>
      </c>
      <c r="OCN41" t="s">
        <v>1143</v>
      </c>
      <c r="OCO41" t="s">
        <v>1143</v>
      </c>
      <c r="OCP41" t="s">
        <v>1143</v>
      </c>
      <c r="OCQ41" t="s">
        <v>1143</v>
      </c>
      <c r="OCR41" t="s">
        <v>1143</v>
      </c>
      <c r="OCS41" t="s">
        <v>1143</v>
      </c>
      <c r="OCT41" t="s">
        <v>1143</v>
      </c>
      <c r="OCU41" t="s">
        <v>1143</v>
      </c>
      <c r="OCV41" t="s">
        <v>1143</v>
      </c>
      <c r="OCW41" t="s">
        <v>1143</v>
      </c>
      <c r="OCX41" t="s">
        <v>1143</v>
      </c>
      <c r="OCY41" t="s">
        <v>1143</v>
      </c>
      <c r="OCZ41" t="s">
        <v>1143</v>
      </c>
      <c r="ODA41" t="s">
        <v>1143</v>
      </c>
      <c r="ODB41" t="s">
        <v>1143</v>
      </c>
      <c r="ODC41" t="s">
        <v>1143</v>
      </c>
      <c r="ODD41" t="s">
        <v>1143</v>
      </c>
      <c r="ODE41" t="s">
        <v>1143</v>
      </c>
      <c r="ODF41" t="s">
        <v>1143</v>
      </c>
      <c r="ODG41" t="s">
        <v>1143</v>
      </c>
      <c r="ODH41" t="s">
        <v>1143</v>
      </c>
      <c r="ODI41" t="s">
        <v>1143</v>
      </c>
      <c r="ODJ41" t="s">
        <v>1143</v>
      </c>
      <c r="ODK41" t="s">
        <v>1143</v>
      </c>
      <c r="ODL41" t="s">
        <v>1143</v>
      </c>
      <c r="ODM41" t="s">
        <v>1143</v>
      </c>
      <c r="ODN41" t="s">
        <v>1143</v>
      </c>
      <c r="ODO41" t="s">
        <v>1143</v>
      </c>
      <c r="ODP41" t="s">
        <v>1143</v>
      </c>
      <c r="ODQ41" t="s">
        <v>1143</v>
      </c>
      <c r="ODR41" t="s">
        <v>1143</v>
      </c>
      <c r="ODS41" t="s">
        <v>1143</v>
      </c>
      <c r="ODT41" t="s">
        <v>1143</v>
      </c>
      <c r="ODU41" t="s">
        <v>1143</v>
      </c>
      <c r="ODV41" t="s">
        <v>1143</v>
      </c>
      <c r="ODW41" t="s">
        <v>1143</v>
      </c>
      <c r="ODX41" t="s">
        <v>1143</v>
      </c>
      <c r="ODY41" t="s">
        <v>1143</v>
      </c>
      <c r="ODZ41" t="s">
        <v>1143</v>
      </c>
      <c r="OEA41" t="s">
        <v>1143</v>
      </c>
      <c r="OEB41" t="s">
        <v>1143</v>
      </c>
      <c r="OEC41" t="s">
        <v>1143</v>
      </c>
      <c r="OED41" t="s">
        <v>1143</v>
      </c>
      <c r="OEE41" t="s">
        <v>1143</v>
      </c>
      <c r="OEF41" t="s">
        <v>1143</v>
      </c>
      <c r="OEG41" t="s">
        <v>1143</v>
      </c>
      <c r="OEH41" t="s">
        <v>1143</v>
      </c>
      <c r="OEI41" t="s">
        <v>1143</v>
      </c>
      <c r="OEJ41" t="s">
        <v>1143</v>
      </c>
      <c r="OEK41" t="s">
        <v>1143</v>
      </c>
      <c r="OEL41" t="s">
        <v>1143</v>
      </c>
      <c r="OEM41" t="s">
        <v>1143</v>
      </c>
      <c r="OEN41" t="s">
        <v>1143</v>
      </c>
      <c r="OEO41" t="s">
        <v>1143</v>
      </c>
      <c r="OEP41" t="s">
        <v>1143</v>
      </c>
      <c r="OEQ41" t="s">
        <v>1143</v>
      </c>
      <c r="OER41" t="s">
        <v>1143</v>
      </c>
      <c r="OES41" t="s">
        <v>1143</v>
      </c>
      <c r="OET41" t="s">
        <v>1143</v>
      </c>
      <c r="OEU41" t="s">
        <v>1143</v>
      </c>
      <c r="OEV41" t="s">
        <v>1143</v>
      </c>
      <c r="OEW41" t="s">
        <v>1143</v>
      </c>
      <c r="OEX41" t="s">
        <v>1143</v>
      </c>
      <c r="OEY41" t="s">
        <v>1143</v>
      </c>
      <c r="OEZ41" t="s">
        <v>1143</v>
      </c>
      <c r="OFA41" t="s">
        <v>1143</v>
      </c>
      <c r="OFB41" t="s">
        <v>1143</v>
      </c>
      <c r="OFC41" t="s">
        <v>1143</v>
      </c>
      <c r="OFD41" t="s">
        <v>1143</v>
      </c>
      <c r="OFE41" t="s">
        <v>1143</v>
      </c>
      <c r="OFF41" t="s">
        <v>1143</v>
      </c>
      <c r="OFG41" t="s">
        <v>1143</v>
      </c>
      <c r="OFH41" t="s">
        <v>1143</v>
      </c>
      <c r="OFI41" t="s">
        <v>1143</v>
      </c>
      <c r="OFJ41" t="s">
        <v>1143</v>
      </c>
      <c r="OFK41" t="s">
        <v>1143</v>
      </c>
      <c r="OFL41" t="s">
        <v>1143</v>
      </c>
      <c r="OFM41" t="s">
        <v>1143</v>
      </c>
      <c r="OFN41" t="s">
        <v>1143</v>
      </c>
      <c r="OFO41" t="s">
        <v>1143</v>
      </c>
      <c r="OFP41" t="s">
        <v>1143</v>
      </c>
      <c r="OFQ41" t="s">
        <v>1143</v>
      </c>
      <c r="OFR41" t="s">
        <v>1143</v>
      </c>
      <c r="OFS41" t="s">
        <v>1143</v>
      </c>
      <c r="OFT41" t="s">
        <v>1143</v>
      </c>
      <c r="OFU41" t="s">
        <v>1143</v>
      </c>
      <c r="OFV41" t="s">
        <v>1143</v>
      </c>
      <c r="OFW41" t="s">
        <v>1143</v>
      </c>
      <c r="OFX41" t="s">
        <v>1143</v>
      </c>
      <c r="OFY41" t="s">
        <v>1143</v>
      </c>
      <c r="OFZ41" t="s">
        <v>1143</v>
      </c>
      <c r="OGA41" t="s">
        <v>1143</v>
      </c>
      <c r="OGB41" t="s">
        <v>1143</v>
      </c>
      <c r="OGC41" t="s">
        <v>1143</v>
      </c>
      <c r="OGD41" t="s">
        <v>1143</v>
      </c>
      <c r="OGE41" t="s">
        <v>1143</v>
      </c>
      <c r="OGF41" t="s">
        <v>1143</v>
      </c>
      <c r="OGG41" t="s">
        <v>1143</v>
      </c>
      <c r="OGH41" t="s">
        <v>1143</v>
      </c>
      <c r="OGI41" t="s">
        <v>1143</v>
      </c>
      <c r="OGJ41" t="s">
        <v>1143</v>
      </c>
      <c r="OGK41" t="s">
        <v>1143</v>
      </c>
      <c r="OGL41" t="s">
        <v>1143</v>
      </c>
      <c r="OGM41" t="s">
        <v>1143</v>
      </c>
      <c r="OGN41" t="s">
        <v>1143</v>
      </c>
      <c r="OGO41" t="s">
        <v>1143</v>
      </c>
      <c r="OGP41" t="s">
        <v>1143</v>
      </c>
      <c r="OGQ41" t="s">
        <v>1143</v>
      </c>
      <c r="OGR41" t="s">
        <v>1143</v>
      </c>
      <c r="OGS41" t="s">
        <v>1143</v>
      </c>
      <c r="OGT41" t="s">
        <v>1143</v>
      </c>
      <c r="OGU41" t="s">
        <v>1143</v>
      </c>
      <c r="OGV41" t="s">
        <v>1143</v>
      </c>
      <c r="OGW41" t="s">
        <v>1143</v>
      </c>
      <c r="OGX41" t="s">
        <v>1143</v>
      </c>
      <c r="OGY41" t="s">
        <v>1143</v>
      </c>
      <c r="OGZ41" t="s">
        <v>1143</v>
      </c>
      <c r="OHA41" t="s">
        <v>1143</v>
      </c>
      <c r="OHB41" t="s">
        <v>1143</v>
      </c>
      <c r="OHC41" t="s">
        <v>1143</v>
      </c>
      <c r="OHD41" t="s">
        <v>1143</v>
      </c>
      <c r="OHE41" t="s">
        <v>1143</v>
      </c>
      <c r="OHF41" t="s">
        <v>1143</v>
      </c>
      <c r="OHG41" t="s">
        <v>1143</v>
      </c>
      <c r="OHH41" t="s">
        <v>1143</v>
      </c>
      <c r="OHI41" t="s">
        <v>1143</v>
      </c>
      <c r="OHJ41" t="s">
        <v>1143</v>
      </c>
      <c r="OHK41" t="s">
        <v>1143</v>
      </c>
      <c r="OHL41" t="s">
        <v>1143</v>
      </c>
      <c r="OHM41" t="s">
        <v>1143</v>
      </c>
      <c r="OHN41" t="s">
        <v>1143</v>
      </c>
      <c r="OHO41" t="s">
        <v>1143</v>
      </c>
      <c r="OHP41" t="s">
        <v>1143</v>
      </c>
      <c r="OHQ41" t="s">
        <v>1143</v>
      </c>
      <c r="OHR41" t="s">
        <v>1143</v>
      </c>
      <c r="OHS41" t="s">
        <v>1143</v>
      </c>
      <c r="OHT41" t="s">
        <v>1143</v>
      </c>
      <c r="OHU41" t="s">
        <v>1143</v>
      </c>
      <c r="OHV41" t="s">
        <v>1143</v>
      </c>
      <c r="OHW41" t="s">
        <v>1143</v>
      </c>
      <c r="OHX41" t="s">
        <v>1143</v>
      </c>
      <c r="OHY41" t="s">
        <v>1143</v>
      </c>
      <c r="OHZ41" t="s">
        <v>1143</v>
      </c>
      <c r="OIA41" t="s">
        <v>1143</v>
      </c>
      <c r="OIB41" t="s">
        <v>1143</v>
      </c>
      <c r="OIC41" t="s">
        <v>1143</v>
      </c>
      <c r="OID41" t="s">
        <v>1143</v>
      </c>
      <c r="OIE41" t="s">
        <v>1143</v>
      </c>
      <c r="OIF41" t="s">
        <v>1143</v>
      </c>
      <c r="OIG41" t="s">
        <v>1143</v>
      </c>
      <c r="OIH41" t="s">
        <v>1143</v>
      </c>
      <c r="OII41" t="s">
        <v>1143</v>
      </c>
      <c r="OIJ41" t="s">
        <v>1143</v>
      </c>
      <c r="OIK41" t="s">
        <v>1143</v>
      </c>
      <c r="OIL41" t="s">
        <v>1143</v>
      </c>
      <c r="OIM41" t="s">
        <v>1143</v>
      </c>
      <c r="OIN41" t="s">
        <v>1143</v>
      </c>
      <c r="OIO41" t="s">
        <v>1143</v>
      </c>
      <c r="OIP41" t="s">
        <v>1143</v>
      </c>
      <c r="OIQ41" t="s">
        <v>1143</v>
      </c>
      <c r="OIR41" t="s">
        <v>1143</v>
      </c>
      <c r="OIS41" t="s">
        <v>1143</v>
      </c>
      <c r="OIT41" t="s">
        <v>1143</v>
      </c>
      <c r="OIU41" t="s">
        <v>1143</v>
      </c>
      <c r="OIV41" t="s">
        <v>1143</v>
      </c>
      <c r="OIW41" t="s">
        <v>1143</v>
      </c>
      <c r="OIX41" t="s">
        <v>1143</v>
      </c>
      <c r="OIY41" t="s">
        <v>1143</v>
      </c>
      <c r="OIZ41" t="s">
        <v>1143</v>
      </c>
      <c r="OJA41" t="s">
        <v>1143</v>
      </c>
      <c r="OJB41" t="s">
        <v>1143</v>
      </c>
      <c r="OJC41" t="s">
        <v>1143</v>
      </c>
      <c r="OJD41" t="s">
        <v>1143</v>
      </c>
      <c r="OJE41" t="s">
        <v>1143</v>
      </c>
      <c r="OJF41" t="s">
        <v>1143</v>
      </c>
      <c r="OJG41" t="s">
        <v>1143</v>
      </c>
      <c r="OJH41" t="s">
        <v>1143</v>
      </c>
      <c r="OJI41" t="s">
        <v>1143</v>
      </c>
      <c r="OJJ41" t="s">
        <v>1143</v>
      </c>
      <c r="OJK41" t="s">
        <v>1143</v>
      </c>
      <c r="OJL41" t="s">
        <v>1143</v>
      </c>
      <c r="OJM41" t="s">
        <v>1143</v>
      </c>
      <c r="OJN41" t="s">
        <v>1143</v>
      </c>
      <c r="OJO41" t="s">
        <v>1143</v>
      </c>
      <c r="OJP41" t="s">
        <v>1143</v>
      </c>
      <c r="OJQ41" t="s">
        <v>1143</v>
      </c>
      <c r="OJR41" t="s">
        <v>1143</v>
      </c>
      <c r="OJS41" t="s">
        <v>1143</v>
      </c>
      <c r="OJT41" t="s">
        <v>1143</v>
      </c>
      <c r="OJU41" t="s">
        <v>1143</v>
      </c>
      <c r="OJV41" t="s">
        <v>1143</v>
      </c>
      <c r="OJW41" t="s">
        <v>1143</v>
      </c>
      <c r="OJX41" t="s">
        <v>1143</v>
      </c>
      <c r="OJY41" t="s">
        <v>1143</v>
      </c>
      <c r="OJZ41" t="s">
        <v>1143</v>
      </c>
      <c r="OKA41" t="s">
        <v>1143</v>
      </c>
      <c r="OKB41" t="s">
        <v>1143</v>
      </c>
      <c r="OKC41" t="s">
        <v>1143</v>
      </c>
      <c r="OKD41" t="s">
        <v>1143</v>
      </c>
      <c r="OKE41" t="s">
        <v>1143</v>
      </c>
      <c r="OKF41" t="s">
        <v>1143</v>
      </c>
      <c r="OKG41" t="s">
        <v>1143</v>
      </c>
      <c r="OKH41" t="s">
        <v>1143</v>
      </c>
      <c r="OKI41" t="s">
        <v>1143</v>
      </c>
      <c r="OKJ41" t="s">
        <v>1143</v>
      </c>
      <c r="OKK41" t="s">
        <v>1143</v>
      </c>
      <c r="OKL41" t="s">
        <v>1143</v>
      </c>
      <c r="OKM41" t="s">
        <v>1143</v>
      </c>
      <c r="OKN41" t="s">
        <v>1143</v>
      </c>
      <c r="OKO41" t="s">
        <v>1143</v>
      </c>
      <c r="OKP41" t="s">
        <v>1143</v>
      </c>
      <c r="OKQ41" t="s">
        <v>1143</v>
      </c>
      <c r="OKR41" t="s">
        <v>1143</v>
      </c>
      <c r="OKS41" t="s">
        <v>1143</v>
      </c>
      <c r="OKT41" t="s">
        <v>1143</v>
      </c>
      <c r="OKU41" t="s">
        <v>1143</v>
      </c>
      <c r="OKV41" t="s">
        <v>1143</v>
      </c>
      <c r="OKW41" t="s">
        <v>1143</v>
      </c>
      <c r="OKX41" t="s">
        <v>1143</v>
      </c>
      <c r="OKY41" t="s">
        <v>1143</v>
      </c>
      <c r="OKZ41" t="s">
        <v>1143</v>
      </c>
      <c r="OLA41" t="s">
        <v>1143</v>
      </c>
      <c r="OLB41" t="s">
        <v>1143</v>
      </c>
      <c r="OLC41" t="s">
        <v>1143</v>
      </c>
      <c r="OLD41" t="s">
        <v>1143</v>
      </c>
      <c r="OLE41" t="s">
        <v>1143</v>
      </c>
      <c r="OLF41" t="s">
        <v>1143</v>
      </c>
      <c r="OLG41" t="s">
        <v>1143</v>
      </c>
      <c r="OLH41" t="s">
        <v>1143</v>
      </c>
      <c r="OLI41" t="s">
        <v>1143</v>
      </c>
      <c r="OLJ41" t="s">
        <v>1143</v>
      </c>
      <c r="OLK41" t="s">
        <v>1143</v>
      </c>
      <c r="OLL41" t="s">
        <v>1143</v>
      </c>
      <c r="OLM41" t="s">
        <v>1143</v>
      </c>
      <c r="OLN41" t="s">
        <v>1143</v>
      </c>
      <c r="OLO41" t="s">
        <v>1143</v>
      </c>
      <c r="OLP41" t="s">
        <v>1143</v>
      </c>
      <c r="OLQ41" t="s">
        <v>1143</v>
      </c>
      <c r="OLR41" t="s">
        <v>1143</v>
      </c>
      <c r="OLS41" t="s">
        <v>1143</v>
      </c>
      <c r="OLT41" t="s">
        <v>1143</v>
      </c>
      <c r="OLU41" t="s">
        <v>1143</v>
      </c>
      <c r="OLV41" t="s">
        <v>1143</v>
      </c>
      <c r="OLW41" t="s">
        <v>1143</v>
      </c>
      <c r="OLX41" t="s">
        <v>1143</v>
      </c>
      <c r="OLY41" t="s">
        <v>1143</v>
      </c>
      <c r="OLZ41" t="s">
        <v>1143</v>
      </c>
      <c r="OMA41" t="s">
        <v>1143</v>
      </c>
      <c r="OMB41" t="s">
        <v>1143</v>
      </c>
      <c r="OMC41" t="s">
        <v>1143</v>
      </c>
      <c r="OMD41" t="s">
        <v>1143</v>
      </c>
      <c r="OME41" t="s">
        <v>1143</v>
      </c>
      <c r="OMF41" t="s">
        <v>1143</v>
      </c>
      <c r="OMG41" t="s">
        <v>1143</v>
      </c>
      <c r="OMH41" t="s">
        <v>1143</v>
      </c>
      <c r="OMI41" t="s">
        <v>1143</v>
      </c>
      <c r="OMJ41" t="s">
        <v>1143</v>
      </c>
      <c r="OMK41" t="s">
        <v>1143</v>
      </c>
      <c r="OML41" t="s">
        <v>1143</v>
      </c>
      <c r="OMM41" t="s">
        <v>1143</v>
      </c>
      <c r="OMN41" t="s">
        <v>1143</v>
      </c>
      <c r="OMO41" t="s">
        <v>1143</v>
      </c>
      <c r="OMP41" t="s">
        <v>1143</v>
      </c>
      <c r="OMQ41" t="s">
        <v>1143</v>
      </c>
      <c r="OMR41" t="s">
        <v>1143</v>
      </c>
      <c r="OMS41" t="s">
        <v>1143</v>
      </c>
      <c r="OMT41" t="s">
        <v>1143</v>
      </c>
      <c r="OMU41" t="s">
        <v>1143</v>
      </c>
      <c r="OMV41" t="s">
        <v>1143</v>
      </c>
      <c r="OMW41" t="s">
        <v>1143</v>
      </c>
      <c r="OMX41" t="s">
        <v>1143</v>
      </c>
      <c r="OMY41" t="s">
        <v>1143</v>
      </c>
      <c r="OMZ41" t="s">
        <v>1143</v>
      </c>
      <c r="ONA41" t="s">
        <v>1143</v>
      </c>
      <c r="ONB41" t="s">
        <v>1143</v>
      </c>
      <c r="ONC41" t="s">
        <v>1143</v>
      </c>
      <c r="OND41" t="s">
        <v>1143</v>
      </c>
      <c r="ONE41" t="s">
        <v>1143</v>
      </c>
      <c r="ONF41" t="s">
        <v>1143</v>
      </c>
      <c r="ONG41" t="s">
        <v>1143</v>
      </c>
      <c r="ONH41" t="s">
        <v>1143</v>
      </c>
      <c r="ONI41" t="s">
        <v>1143</v>
      </c>
      <c r="ONJ41" t="s">
        <v>1143</v>
      </c>
      <c r="ONK41" t="s">
        <v>1143</v>
      </c>
      <c r="ONL41" t="s">
        <v>1143</v>
      </c>
      <c r="ONM41" t="s">
        <v>1143</v>
      </c>
      <c r="ONN41" t="s">
        <v>1143</v>
      </c>
      <c r="ONO41" t="s">
        <v>1143</v>
      </c>
      <c r="ONP41" t="s">
        <v>1143</v>
      </c>
      <c r="ONQ41" t="s">
        <v>1143</v>
      </c>
      <c r="ONR41" t="s">
        <v>1143</v>
      </c>
      <c r="ONS41" t="s">
        <v>1143</v>
      </c>
      <c r="ONT41" t="s">
        <v>1143</v>
      </c>
      <c r="ONU41" t="s">
        <v>1143</v>
      </c>
      <c r="ONV41" t="s">
        <v>1143</v>
      </c>
      <c r="ONW41" t="s">
        <v>1143</v>
      </c>
      <c r="ONX41" t="s">
        <v>1143</v>
      </c>
      <c r="ONY41" t="s">
        <v>1143</v>
      </c>
      <c r="ONZ41" t="s">
        <v>1143</v>
      </c>
      <c r="OOA41" t="s">
        <v>1143</v>
      </c>
      <c r="OOB41" t="s">
        <v>1143</v>
      </c>
      <c r="OOC41" t="s">
        <v>1143</v>
      </c>
      <c r="OOD41" t="s">
        <v>1143</v>
      </c>
      <c r="OOE41" t="s">
        <v>1143</v>
      </c>
      <c r="OOF41" t="s">
        <v>1143</v>
      </c>
      <c r="OOG41" t="s">
        <v>1143</v>
      </c>
      <c r="OOH41" t="s">
        <v>1143</v>
      </c>
      <c r="OOI41" t="s">
        <v>1143</v>
      </c>
      <c r="OOJ41" t="s">
        <v>1143</v>
      </c>
      <c r="OOK41" t="s">
        <v>1143</v>
      </c>
      <c r="OOL41" t="s">
        <v>1143</v>
      </c>
      <c r="OOM41" t="s">
        <v>1143</v>
      </c>
      <c r="OON41" t="s">
        <v>1143</v>
      </c>
      <c r="OOO41" t="s">
        <v>1143</v>
      </c>
      <c r="OOP41" t="s">
        <v>1143</v>
      </c>
      <c r="OOQ41" t="s">
        <v>1143</v>
      </c>
      <c r="OOR41" t="s">
        <v>1143</v>
      </c>
      <c r="OOS41" t="s">
        <v>1143</v>
      </c>
      <c r="OOT41" t="s">
        <v>1143</v>
      </c>
      <c r="OOU41" t="s">
        <v>1143</v>
      </c>
      <c r="OOV41" t="s">
        <v>1143</v>
      </c>
      <c r="OOW41" t="s">
        <v>1143</v>
      </c>
      <c r="OOX41" t="s">
        <v>1143</v>
      </c>
      <c r="OOY41" t="s">
        <v>1143</v>
      </c>
      <c r="OOZ41" t="s">
        <v>1143</v>
      </c>
      <c r="OPA41" t="s">
        <v>1143</v>
      </c>
      <c r="OPB41" t="s">
        <v>1143</v>
      </c>
      <c r="OPC41" t="s">
        <v>1143</v>
      </c>
      <c r="OPD41" t="s">
        <v>1143</v>
      </c>
      <c r="OPE41" t="s">
        <v>1143</v>
      </c>
      <c r="OPF41" t="s">
        <v>1143</v>
      </c>
      <c r="OPG41" t="s">
        <v>1143</v>
      </c>
      <c r="OPH41" t="s">
        <v>1143</v>
      </c>
      <c r="OPI41" t="s">
        <v>1143</v>
      </c>
      <c r="OPJ41" t="s">
        <v>1143</v>
      </c>
      <c r="OPK41" t="s">
        <v>1143</v>
      </c>
      <c r="OPL41" t="s">
        <v>1143</v>
      </c>
      <c r="OPM41" t="s">
        <v>1143</v>
      </c>
      <c r="OPN41" t="s">
        <v>1143</v>
      </c>
      <c r="OPO41" t="s">
        <v>1143</v>
      </c>
      <c r="OPP41" t="s">
        <v>1143</v>
      </c>
      <c r="OPQ41" t="s">
        <v>1143</v>
      </c>
      <c r="OPR41" t="s">
        <v>1143</v>
      </c>
      <c r="OPS41" t="s">
        <v>1143</v>
      </c>
      <c r="OPT41" t="s">
        <v>1143</v>
      </c>
      <c r="OPU41" t="s">
        <v>1143</v>
      </c>
      <c r="OPV41" t="s">
        <v>1143</v>
      </c>
      <c r="OPW41" t="s">
        <v>1143</v>
      </c>
      <c r="OPX41" t="s">
        <v>1143</v>
      </c>
      <c r="OPY41" t="s">
        <v>1143</v>
      </c>
      <c r="OPZ41" t="s">
        <v>1143</v>
      </c>
      <c r="OQA41" t="s">
        <v>1143</v>
      </c>
      <c r="OQB41" t="s">
        <v>1143</v>
      </c>
      <c r="OQC41" t="s">
        <v>1143</v>
      </c>
      <c r="OQD41" t="s">
        <v>1143</v>
      </c>
      <c r="OQE41" t="s">
        <v>1143</v>
      </c>
      <c r="OQF41" t="s">
        <v>1143</v>
      </c>
      <c r="OQG41" t="s">
        <v>1143</v>
      </c>
      <c r="OQH41" t="s">
        <v>1143</v>
      </c>
      <c r="OQI41" t="s">
        <v>1143</v>
      </c>
      <c r="OQJ41" t="s">
        <v>1143</v>
      </c>
      <c r="OQK41" t="s">
        <v>1143</v>
      </c>
      <c r="OQL41" t="s">
        <v>1143</v>
      </c>
      <c r="OQM41" t="s">
        <v>1143</v>
      </c>
      <c r="OQN41" t="s">
        <v>1143</v>
      </c>
      <c r="OQO41" t="s">
        <v>1143</v>
      </c>
      <c r="OQP41" t="s">
        <v>1143</v>
      </c>
      <c r="OQQ41" t="s">
        <v>1143</v>
      </c>
      <c r="OQR41" t="s">
        <v>1143</v>
      </c>
      <c r="OQS41" t="s">
        <v>1143</v>
      </c>
      <c r="OQT41" t="s">
        <v>1143</v>
      </c>
      <c r="OQU41" t="s">
        <v>1143</v>
      </c>
      <c r="OQV41" t="s">
        <v>1143</v>
      </c>
      <c r="OQW41" t="s">
        <v>1143</v>
      </c>
      <c r="OQX41" t="s">
        <v>1143</v>
      </c>
      <c r="OQY41" t="s">
        <v>1143</v>
      </c>
      <c r="OQZ41" t="s">
        <v>1143</v>
      </c>
      <c r="ORA41" t="s">
        <v>1143</v>
      </c>
      <c r="ORB41" t="s">
        <v>1143</v>
      </c>
      <c r="ORC41" t="s">
        <v>1143</v>
      </c>
      <c r="ORD41" t="s">
        <v>1143</v>
      </c>
      <c r="ORE41" t="s">
        <v>1143</v>
      </c>
      <c r="ORF41" t="s">
        <v>1143</v>
      </c>
      <c r="ORG41" t="s">
        <v>1143</v>
      </c>
      <c r="ORH41" t="s">
        <v>1143</v>
      </c>
      <c r="ORI41" t="s">
        <v>1143</v>
      </c>
      <c r="ORJ41" t="s">
        <v>1143</v>
      </c>
      <c r="ORK41" t="s">
        <v>1143</v>
      </c>
      <c r="ORL41" t="s">
        <v>1143</v>
      </c>
      <c r="ORM41" t="s">
        <v>1143</v>
      </c>
      <c r="ORN41" t="s">
        <v>1143</v>
      </c>
      <c r="ORO41" t="s">
        <v>1143</v>
      </c>
      <c r="ORP41" t="s">
        <v>1143</v>
      </c>
      <c r="ORQ41" t="s">
        <v>1143</v>
      </c>
      <c r="ORR41" t="s">
        <v>1143</v>
      </c>
      <c r="ORS41" t="s">
        <v>1143</v>
      </c>
      <c r="ORT41" t="s">
        <v>1143</v>
      </c>
      <c r="ORU41" t="s">
        <v>1143</v>
      </c>
      <c r="ORV41" t="s">
        <v>1143</v>
      </c>
      <c r="ORW41" t="s">
        <v>1143</v>
      </c>
      <c r="ORX41" t="s">
        <v>1143</v>
      </c>
      <c r="ORY41" t="s">
        <v>1143</v>
      </c>
      <c r="ORZ41" t="s">
        <v>1143</v>
      </c>
      <c r="OSA41" t="s">
        <v>1143</v>
      </c>
      <c r="OSB41" t="s">
        <v>1143</v>
      </c>
      <c r="OSC41" t="s">
        <v>1143</v>
      </c>
      <c r="OSD41" t="s">
        <v>1143</v>
      </c>
      <c r="OSE41" t="s">
        <v>1143</v>
      </c>
      <c r="OSF41" t="s">
        <v>1143</v>
      </c>
      <c r="OSG41" t="s">
        <v>1143</v>
      </c>
      <c r="OSH41" t="s">
        <v>1143</v>
      </c>
      <c r="OSI41" t="s">
        <v>1143</v>
      </c>
      <c r="OSJ41" t="s">
        <v>1143</v>
      </c>
      <c r="OSK41" t="s">
        <v>1143</v>
      </c>
      <c r="OSL41" t="s">
        <v>1143</v>
      </c>
      <c r="OSM41" t="s">
        <v>1143</v>
      </c>
      <c r="OSN41" t="s">
        <v>1143</v>
      </c>
      <c r="OSO41" t="s">
        <v>1143</v>
      </c>
      <c r="OSP41" t="s">
        <v>1143</v>
      </c>
      <c r="OSQ41" t="s">
        <v>1143</v>
      </c>
      <c r="OSR41" t="s">
        <v>1143</v>
      </c>
      <c r="OSS41" t="s">
        <v>1143</v>
      </c>
      <c r="OST41" t="s">
        <v>1143</v>
      </c>
      <c r="OSU41" t="s">
        <v>1143</v>
      </c>
      <c r="OSV41" t="s">
        <v>1143</v>
      </c>
      <c r="OSW41" t="s">
        <v>1143</v>
      </c>
      <c r="OSX41" t="s">
        <v>1143</v>
      </c>
      <c r="OSY41" t="s">
        <v>1143</v>
      </c>
      <c r="OSZ41" t="s">
        <v>1143</v>
      </c>
      <c r="OTA41" t="s">
        <v>1143</v>
      </c>
      <c r="OTB41" t="s">
        <v>1143</v>
      </c>
      <c r="OTC41" t="s">
        <v>1143</v>
      </c>
      <c r="OTD41" t="s">
        <v>1143</v>
      </c>
      <c r="OTE41" t="s">
        <v>1143</v>
      </c>
      <c r="OTF41" t="s">
        <v>1143</v>
      </c>
      <c r="OTG41" t="s">
        <v>1143</v>
      </c>
      <c r="OTH41" t="s">
        <v>1143</v>
      </c>
      <c r="OTI41" t="s">
        <v>1143</v>
      </c>
      <c r="OTJ41" t="s">
        <v>1143</v>
      </c>
      <c r="OTK41" t="s">
        <v>1143</v>
      </c>
      <c r="OTL41" t="s">
        <v>1143</v>
      </c>
      <c r="OTM41" t="s">
        <v>1143</v>
      </c>
      <c r="OTN41" t="s">
        <v>1143</v>
      </c>
      <c r="OTO41" t="s">
        <v>1143</v>
      </c>
      <c r="OTP41" t="s">
        <v>1143</v>
      </c>
      <c r="OTQ41" t="s">
        <v>1143</v>
      </c>
      <c r="OTR41" t="s">
        <v>1143</v>
      </c>
      <c r="OTS41" t="s">
        <v>1143</v>
      </c>
      <c r="OTT41" t="s">
        <v>1143</v>
      </c>
      <c r="OTU41" t="s">
        <v>1143</v>
      </c>
      <c r="OTV41" t="s">
        <v>1143</v>
      </c>
      <c r="OTW41" t="s">
        <v>1143</v>
      </c>
      <c r="OTX41" t="s">
        <v>1143</v>
      </c>
      <c r="OTY41" t="s">
        <v>1143</v>
      </c>
      <c r="OTZ41" t="s">
        <v>1143</v>
      </c>
      <c r="OUA41" t="s">
        <v>1143</v>
      </c>
      <c r="OUB41" t="s">
        <v>1143</v>
      </c>
      <c r="OUC41" t="s">
        <v>1143</v>
      </c>
      <c r="OUD41" t="s">
        <v>1143</v>
      </c>
      <c r="OUE41" t="s">
        <v>1143</v>
      </c>
      <c r="OUF41" t="s">
        <v>1143</v>
      </c>
      <c r="OUG41" t="s">
        <v>1143</v>
      </c>
      <c r="OUH41" t="s">
        <v>1143</v>
      </c>
      <c r="OUI41" t="s">
        <v>1143</v>
      </c>
      <c r="OUJ41" t="s">
        <v>1143</v>
      </c>
      <c r="OUK41" t="s">
        <v>1143</v>
      </c>
      <c r="OUL41" t="s">
        <v>1143</v>
      </c>
      <c r="OUM41" t="s">
        <v>1143</v>
      </c>
      <c r="OUN41" t="s">
        <v>1143</v>
      </c>
      <c r="OUO41" t="s">
        <v>1143</v>
      </c>
      <c r="OUP41" t="s">
        <v>1143</v>
      </c>
      <c r="OUQ41" t="s">
        <v>1143</v>
      </c>
      <c r="OUR41" t="s">
        <v>1143</v>
      </c>
      <c r="OUS41" t="s">
        <v>1143</v>
      </c>
      <c r="OUT41" t="s">
        <v>1143</v>
      </c>
      <c r="OUU41" t="s">
        <v>1143</v>
      </c>
      <c r="OUV41" t="s">
        <v>1143</v>
      </c>
      <c r="OUW41" t="s">
        <v>1143</v>
      </c>
      <c r="OUX41" t="s">
        <v>1143</v>
      </c>
      <c r="OUY41" t="s">
        <v>1143</v>
      </c>
      <c r="OUZ41" t="s">
        <v>1143</v>
      </c>
      <c r="OVA41" t="s">
        <v>1143</v>
      </c>
      <c r="OVB41" t="s">
        <v>1143</v>
      </c>
      <c r="OVC41" t="s">
        <v>1143</v>
      </c>
      <c r="OVD41" t="s">
        <v>1143</v>
      </c>
      <c r="OVE41" t="s">
        <v>1143</v>
      </c>
      <c r="OVF41" t="s">
        <v>1143</v>
      </c>
      <c r="OVG41" t="s">
        <v>1143</v>
      </c>
      <c r="OVH41" t="s">
        <v>1143</v>
      </c>
      <c r="OVI41" t="s">
        <v>1143</v>
      </c>
      <c r="OVJ41" t="s">
        <v>1143</v>
      </c>
      <c r="OVK41" t="s">
        <v>1143</v>
      </c>
      <c r="OVL41" t="s">
        <v>1143</v>
      </c>
      <c r="OVM41" t="s">
        <v>1143</v>
      </c>
      <c r="OVN41" t="s">
        <v>1143</v>
      </c>
      <c r="OVO41" t="s">
        <v>1143</v>
      </c>
      <c r="OVP41" t="s">
        <v>1143</v>
      </c>
      <c r="OVQ41" t="s">
        <v>1143</v>
      </c>
      <c r="OVR41" t="s">
        <v>1143</v>
      </c>
      <c r="OVS41" t="s">
        <v>1143</v>
      </c>
      <c r="OVT41" t="s">
        <v>1143</v>
      </c>
      <c r="OVU41" t="s">
        <v>1143</v>
      </c>
      <c r="OVV41" t="s">
        <v>1143</v>
      </c>
      <c r="OVW41" t="s">
        <v>1143</v>
      </c>
      <c r="OVX41" t="s">
        <v>1143</v>
      </c>
      <c r="OVY41" t="s">
        <v>1143</v>
      </c>
      <c r="OVZ41" t="s">
        <v>1143</v>
      </c>
      <c r="OWA41" t="s">
        <v>1143</v>
      </c>
      <c r="OWB41" t="s">
        <v>1143</v>
      </c>
      <c r="OWC41" t="s">
        <v>1143</v>
      </c>
      <c r="OWD41" t="s">
        <v>1143</v>
      </c>
      <c r="OWE41" t="s">
        <v>1143</v>
      </c>
      <c r="OWF41" t="s">
        <v>1143</v>
      </c>
      <c r="OWG41" t="s">
        <v>1143</v>
      </c>
      <c r="OWH41" t="s">
        <v>1143</v>
      </c>
      <c r="OWI41" t="s">
        <v>1143</v>
      </c>
      <c r="OWJ41" t="s">
        <v>1143</v>
      </c>
      <c r="OWK41" t="s">
        <v>1143</v>
      </c>
      <c r="OWL41" t="s">
        <v>1143</v>
      </c>
      <c r="OWM41" t="s">
        <v>1143</v>
      </c>
      <c r="OWN41" t="s">
        <v>1143</v>
      </c>
      <c r="OWO41" t="s">
        <v>1143</v>
      </c>
      <c r="OWP41" t="s">
        <v>1143</v>
      </c>
      <c r="OWQ41" t="s">
        <v>1143</v>
      </c>
      <c r="OWR41" t="s">
        <v>1143</v>
      </c>
      <c r="OWS41" t="s">
        <v>1143</v>
      </c>
      <c r="OWT41" t="s">
        <v>1143</v>
      </c>
      <c r="OWU41" t="s">
        <v>1143</v>
      </c>
      <c r="OWV41" t="s">
        <v>1143</v>
      </c>
      <c r="OWW41" t="s">
        <v>1143</v>
      </c>
      <c r="OWX41" t="s">
        <v>1143</v>
      </c>
      <c r="OWY41" t="s">
        <v>1143</v>
      </c>
      <c r="OWZ41" t="s">
        <v>1143</v>
      </c>
      <c r="OXA41" t="s">
        <v>1143</v>
      </c>
      <c r="OXB41" t="s">
        <v>1143</v>
      </c>
      <c r="OXC41" t="s">
        <v>1143</v>
      </c>
      <c r="OXD41" t="s">
        <v>1143</v>
      </c>
      <c r="OXE41" t="s">
        <v>1143</v>
      </c>
      <c r="OXF41" t="s">
        <v>1143</v>
      </c>
      <c r="OXG41" t="s">
        <v>1143</v>
      </c>
      <c r="OXH41" t="s">
        <v>1143</v>
      </c>
      <c r="OXI41" t="s">
        <v>1143</v>
      </c>
      <c r="OXJ41" t="s">
        <v>1143</v>
      </c>
      <c r="OXK41" t="s">
        <v>1143</v>
      </c>
      <c r="OXL41" t="s">
        <v>1143</v>
      </c>
      <c r="OXM41" t="s">
        <v>1143</v>
      </c>
      <c r="OXN41" t="s">
        <v>1143</v>
      </c>
      <c r="OXO41" t="s">
        <v>1143</v>
      </c>
      <c r="OXP41" t="s">
        <v>1143</v>
      </c>
      <c r="OXQ41" t="s">
        <v>1143</v>
      </c>
      <c r="OXR41" t="s">
        <v>1143</v>
      </c>
      <c r="OXS41" t="s">
        <v>1143</v>
      </c>
      <c r="OXT41" t="s">
        <v>1143</v>
      </c>
      <c r="OXU41" t="s">
        <v>1143</v>
      </c>
      <c r="OXV41" t="s">
        <v>1143</v>
      </c>
      <c r="OXW41" t="s">
        <v>1143</v>
      </c>
      <c r="OXX41" t="s">
        <v>1143</v>
      </c>
      <c r="OXY41" t="s">
        <v>1143</v>
      </c>
      <c r="OXZ41" t="s">
        <v>1143</v>
      </c>
      <c r="OYA41" t="s">
        <v>1143</v>
      </c>
      <c r="OYB41" t="s">
        <v>1143</v>
      </c>
      <c r="OYC41" t="s">
        <v>1143</v>
      </c>
      <c r="OYD41" t="s">
        <v>1143</v>
      </c>
      <c r="OYE41" t="s">
        <v>1143</v>
      </c>
      <c r="OYF41" t="s">
        <v>1143</v>
      </c>
      <c r="OYG41" t="s">
        <v>1143</v>
      </c>
      <c r="OYH41" t="s">
        <v>1143</v>
      </c>
      <c r="OYI41" t="s">
        <v>1143</v>
      </c>
      <c r="OYJ41" t="s">
        <v>1143</v>
      </c>
      <c r="OYK41" t="s">
        <v>1143</v>
      </c>
      <c r="OYL41" t="s">
        <v>1143</v>
      </c>
      <c r="OYM41" t="s">
        <v>1143</v>
      </c>
      <c r="OYN41" t="s">
        <v>1143</v>
      </c>
      <c r="OYO41" t="s">
        <v>1143</v>
      </c>
      <c r="OYP41" t="s">
        <v>1143</v>
      </c>
      <c r="OYQ41" t="s">
        <v>1143</v>
      </c>
      <c r="OYR41" t="s">
        <v>1143</v>
      </c>
      <c r="OYS41" t="s">
        <v>1143</v>
      </c>
      <c r="OYT41" t="s">
        <v>1143</v>
      </c>
      <c r="OYU41" t="s">
        <v>1143</v>
      </c>
      <c r="OYV41" t="s">
        <v>1143</v>
      </c>
      <c r="OYW41" t="s">
        <v>1143</v>
      </c>
      <c r="OYX41" t="s">
        <v>1143</v>
      </c>
      <c r="OYY41" t="s">
        <v>1143</v>
      </c>
      <c r="OYZ41" t="s">
        <v>1143</v>
      </c>
      <c r="OZA41" t="s">
        <v>1143</v>
      </c>
      <c r="OZB41" t="s">
        <v>1143</v>
      </c>
      <c r="OZC41" t="s">
        <v>1143</v>
      </c>
      <c r="OZD41" t="s">
        <v>1143</v>
      </c>
      <c r="OZE41" t="s">
        <v>1143</v>
      </c>
      <c r="OZF41" t="s">
        <v>1143</v>
      </c>
      <c r="OZG41" t="s">
        <v>1143</v>
      </c>
      <c r="OZH41" t="s">
        <v>1143</v>
      </c>
      <c r="OZI41" t="s">
        <v>1143</v>
      </c>
      <c r="OZJ41" t="s">
        <v>1143</v>
      </c>
      <c r="OZK41" t="s">
        <v>1143</v>
      </c>
      <c r="OZL41" t="s">
        <v>1143</v>
      </c>
      <c r="OZM41" t="s">
        <v>1143</v>
      </c>
      <c r="OZN41" t="s">
        <v>1143</v>
      </c>
      <c r="OZO41" t="s">
        <v>1143</v>
      </c>
      <c r="OZP41" t="s">
        <v>1143</v>
      </c>
      <c r="OZQ41" t="s">
        <v>1143</v>
      </c>
      <c r="OZR41" t="s">
        <v>1143</v>
      </c>
      <c r="OZS41" t="s">
        <v>1143</v>
      </c>
      <c r="OZT41" t="s">
        <v>1143</v>
      </c>
      <c r="OZU41" t="s">
        <v>1143</v>
      </c>
      <c r="OZV41" t="s">
        <v>1143</v>
      </c>
      <c r="OZW41" t="s">
        <v>1143</v>
      </c>
      <c r="OZX41" t="s">
        <v>1143</v>
      </c>
      <c r="OZY41" t="s">
        <v>1143</v>
      </c>
      <c r="OZZ41" t="s">
        <v>1143</v>
      </c>
      <c r="PAA41" t="s">
        <v>1143</v>
      </c>
      <c r="PAB41" t="s">
        <v>1143</v>
      </c>
      <c r="PAC41" t="s">
        <v>1143</v>
      </c>
      <c r="PAD41" t="s">
        <v>1143</v>
      </c>
      <c r="PAE41" t="s">
        <v>1143</v>
      </c>
      <c r="PAF41" t="s">
        <v>1143</v>
      </c>
      <c r="PAG41" t="s">
        <v>1143</v>
      </c>
      <c r="PAH41" t="s">
        <v>1143</v>
      </c>
      <c r="PAI41" t="s">
        <v>1143</v>
      </c>
      <c r="PAJ41" t="s">
        <v>1143</v>
      </c>
      <c r="PAK41" t="s">
        <v>1143</v>
      </c>
      <c r="PAL41" t="s">
        <v>1143</v>
      </c>
      <c r="PAM41" t="s">
        <v>1143</v>
      </c>
      <c r="PAN41" t="s">
        <v>1143</v>
      </c>
      <c r="PAO41" t="s">
        <v>1143</v>
      </c>
      <c r="PAP41" t="s">
        <v>1143</v>
      </c>
      <c r="PAQ41" t="s">
        <v>1143</v>
      </c>
      <c r="PAR41" t="s">
        <v>1143</v>
      </c>
      <c r="PAS41" t="s">
        <v>1143</v>
      </c>
      <c r="PAT41" t="s">
        <v>1143</v>
      </c>
      <c r="PAU41" t="s">
        <v>1143</v>
      </c>
      <c r="PAV41" t="s">
        <v>1143</v>
      </c>
      <c r="PAW41" t="s">
        <v>1143</v>
      </c>
      <c r="PAX41" t="s">
        <v>1143</v>
      </c>
      <c r="PAY41" t="s">
        <v>1143</v>
      </c>
      <c r="PAZ41" t="s">
        <v>1143</v>
      </c>
      <c r="PBA41" t="s">
        <v>1143</v>
      </c>
      <c r="PBB41" t="s">
        <v>1143</v>
      </c>
      <c r="PBC41" t="s">
        <v>1143</v>
      </c>
      <c r="PBD41" t="s">
        <v>1143</v>
      </c>
      <c r="PBE41" t="s">
        <v>1143</v>
      </c>
      <c r="PBF41" t="s">
        <v>1143</v>
      </c>
      <c r="PBG41" t="s">
        <v>1143</v>
      </c>
      <c r="PBH41" t="s">
        <v>1143</v>
      </c>
      <c r="PBI41" t="s">
        <v>1143</v>
      </c>
      <c r="PBJ41" t="s">
        <v>1143</v>
      </c>
      <c r="PBK41" t="s">
        <v>1143</v>
      </c>
      <c r="PBL41" t="s">
        <v>1143</v>
      </c>
      <c r="PBM41" t="s">
        <v>1143</v>
      </c>
      <c r="PBN41" t="s">
        <v>1143</v>
      </c>
      <c r="PBO41" t="s">
        <v>1143</v>
      </c>
      <c r="PBP41" t="s">
        <v>1143</v>
      </c>
      <c r="PBQ41" t="s">
        <v>1143</v>
      </c>
      <c r="PBR41" t="s">
        <v>1143</v>
      </c>
      <c r="PBS41" t="s">
        <v>1143</v>
      </c>
      <c r="PBT41" t="s">
        <v>1143</v>
      </c>
      <c r="PBU41" t="s">
        <v>1143</v>
      </c>
      <c r="PBV41" t="s">
        <v>1143</v>
      </c>
      <c r="PBW41" t="s">
        <v>1143</v>
      </c>
      <c r="PBX41" t="s">
        <v>1143</v>
      </c>
      <c r="PBY41" t="s">
        <v>1143</v>
      </c>
      <c r="PBZ41" t="s">
        <v>1143</v>
      </c>
      <c r="PCA41" t="s">
        <v>1143</v>
      </c>
      <c r="PCB41" t="s">
        <v>1143</v>
      </c>
      <c r="PCC41" t="s">
        <v>1143</v>
      </c>
      <c r="PCD41" t="s">
        <v>1143</v>
      </c>
      <c r="PCE41" t="s">
        <v>1143</v>
      </c>
      <c r="PCF41" t="s">
        <v>1143</v>
      </c>
      <c r="PCG41" t="s">
        <v>1143</v>
      </c>
      <c r="PCH41" t="s">
        <v>1143</v>
      </c>
      <c r="PCI41" t="s">
        <v>1143</v>
      </c>
      <c r="PCJ41" t="s">
        <v>1143</v>
      </c>
      <c r="PCK41" t="s">
        <v>1143</v>
      </c>
      <c r="PCL41" t="s">
        <v>1143</v>
      </c>
      <c r="PCM41" t="s">
        <v>1143</v>
      </c>
      <c r="PCN41" t="s">
        <v>1143</v>
      </c>
      <c r="PCO41" t="s">
        <v>1143</v>
      </c>
      <c r="PCP41" t="s">
        <v>1143</v>
      </c>
      <c r="PCQ41" t="s">
        <v>1143</v>
      </c>
      <c r="PCR41" t="s">
        <v>1143</v>
      </c>
      <c r="PCS41" t="s">
        <v>1143</v>
      </c>
      <c r="PCT41" t="s">
        <v>1143</v>
      </c>
      <c r="PCU41" t="s">
        <v>1143</v>
      </c>
      <c r="PCV41" t="s">
        <v>1143</v>
      </c>
      <c r="PCW41" t="s">
        <v>1143</v>
      </c>
      <c r="PCX41" t="s">
        <v>1143</v>
      </c>
      <c r="PCY41" t="s">
        <v>1143</v>
      </c>
      <c r="PCZ41" t="s">
        <v>1143</v>
      </c>
      <c r="PDA41" t="s">
        <v>1143</v>
      </c>
      <c r="PDB41" t="s">
        <v>1143</v>
      </c>
      <c r="PDC41" t="s">
        <v>1143</v>
      </c>
      <c r="PDD41" t="s">
        <v>1143</v>
      </c>
      <c r="PDE41" t="s">
        <v>1143</v>
      </c>
      <c r="PDF41" t="s">
        <v>1143</v>
      </c>
      <c r="PDG41" t="s">
        <v>1143</v>
      </c>
      <c r="PDH41" t="s">
        <v>1143</v>
      </c>
      <c r="PDI41" t="s">
        <v>1143</v>
      </c>
      <c r="PDJ41" t="s">
        <v>1143</v>
      </c>
      <c r="PDK41" t="s">
        <v>1143</v>
      </c>
      <c r="PDL41" t="s">
        <v>1143</v>
      </c>
      <c r="PDM41" t="s">
        <v>1143</v>
      </c>
      <c r="PDN41" t="s">
        <v>1143</v>
      </c>
      <c r="PDO41" t="s">
        <v>1143</v>
      </c>
      <c r="PDP41" t="s">
        <v>1143</v>
      </c>
      <c r="PDQ41" t="s">
        <v>1143</v>
      </c>
      <c r="PDR41" t="s">
        <v>1143</v>
      </c>
      <c r="PDS41" t="s">
        <v>1143</v>
      </c>
      <c r="PDT41" t="s">
        <v>1143</v>
      </c>
      <c r="PDU41" t="s">
        <v>1143</v>
      </c>
      <c r="PDV41" t="s">
        <v>1143</v>
      </c>
      <c r="PDW41" t="s">
        <v>1143</v>
      </c>
      <c r="PDX41" t="s">
        <v>1143</v>
      </c>
      <c r="PDY41" t="s">
        <v>1143</v>
      </c>
      <c r="PDZ41" t="s">
        <v>1143</v>
      </c>
      <c r="PEA41" t="s">
        <v>1143</v>
      </c>
      <c r="PEB41" t="s">
        <v>1143</v>
      </c>
      <c r="PEC41" t="s">
        <v>1143</v>
      </c>
      <c r="PED41" t="s">
        <v>1143</v>
      </c>
      <c r="PEE41" t="s">
        <v>1143</v>
      </c>
      <c r="PEF41" t="s">
        <v>1143</v>
      </c>
      <c r="PEG41" t="s">
        <v>1143</v>
      </c>
      <c r="PEH41" t="s">
        <v>1143</v>
      </c>
      <c r="PEI41" t="s">
        <v>1143</v>
      </c>
      <c r="PEJ41" t="s">
        <v>1143</v>
      </c>
      <c r="PEK41" t="s">
        <v>1143</v>
      </c>
      <c r="PEL41" t="s">
        <v>1143</v>
      </c>
      <c r="PEM41" t="s">
        <v>1143</v>
      </c>
      <c r="PEN41" t="s">
        <v>1143</v>
      </c>
      <c r="PEO41" t="s">
        <v>1143</v>
      </c>
      <c r="PEP41" t="s">
        <v>1143</v>
      </c>
      <c r="PEQ41" t="s">
        <v>1143</v>
      </c>
      <c r="PER41" t="s">
        <v>1143</v>
      </c>
      <c r="PES41" t="s">
        <v>1143</v>
      </c>
      <c r="PET41" t="s">
        <v>1143</v>
      </c>
      <c r="PEU41" t="s">
        <v>1143</v>
      </c>
      <c r="PEV41" t="s">
        <v>1143</v>
      </c>
      <c r="PEW41" t="s">
        <v>1143</v>
      </c>
      <c r="PEX41" t="s">
        <v>1143</v>
      </c>
      <c r="PEY41" t="s">
        <v>1143</v>
      </c>
      <c r="PEZ41" t="s">
        <v>1143</v>
      </c>
      <c r="PFA41" t="s">
        <v>1143</v>
      </c>
      <c r="PFB41" t="s">
        <v>1143</v>
      </c>
      <c r="PFC41" t="s">
        <v>1143</v>
      </c>
      <c r="PFD41" t="s">
        <v>1143</v>
      </c>
      <c r="PFE41" t="s">
        <v>1143</v>
      </c>
      <c r="PFF41" t="s">
        <v>1143</v>
      </c>
      <c r="PFG41" t="s">
        <v>1143</v>
      </c>
      <c r="PFH41" t="s">
        <v>1143</v>
      </c>
      <c r="PFI41" t="s">
        <v>1143</v>
      </c>
      <c r="PFJ41" t="s">
        <v>1143</v>
      </c>
      <c r="PFK41" t="s">
        <v>1143</v>
      </c>
      <c r="PFL41" t="s">
        <v>1143</v>
      </c>
      <c r="PFM41" t="s">
        <v>1143</v>
      </c>
      <c r="PFN41" t="s">
        <v>1143</v>
      </c>
      <c r="PFO41" t="s">
        <v>1143</v>
      </c>
      <c r="PFP41" t="s">
        <v>1143</v>
      </c>
      <c r="PFQ41" t="s">
        <v>1143</v>
      </c>
      <c r="PFR41" t="s">
        <v>1143</v>
      </c>
      <c r="PFS41" t="s">
        <v>1143</v>
      </c>
      <c r="PFT41" t="s">
        <v>1143</v>
      </c>
      <c r="PFU41" t="s">
        <v>1143</v>
      </c>
      <c r="PFV41" t="s">
        <v>1143</v>
      </c>
      <c r="PFW41" t="s">
        <v>1143</v>
      </c>
      <c r="PFX41" t="s">
        <v>1143</v>
      </c>
      <c r="PFY41" t="s">
        <v>1143</v>
      </c>
      <c r="PFZ41" t="s">
        <v>1143</v>
      </c>
      <c r="PGA41" t="s">
        <v>1143</v>
      </c>
      <c r="PGB41" t="s">
        <v>1143</v>
      </c>
      <c r="PGC41" t="s">
        <v>1143</v>
      </c>
      <c r="PGD41" t="s">
        <v>1143</v>
      </c>
      <c r="PGE41" t="s">
        <v>1143</v>
      </c>
      <c r="PGF41" t="s">
        <v>1143</v>
      </c>
      <c r="PGG41" t="s">
        <v>1143</v>
      </c>
      <c r="PGH41" t="s">
        <v>1143</v>
      </c>
      <c r="PGI41" t="s">
        <v>1143</v>
      </c>
      <c r="PGJ41" t="s">
        <v>1143</v>
      </c>
      <c r="PGK41" t="s">
        <v>1143</v>
      </c>
      <c r="PGL41" t="s">
        <v>1143</v>
      </c>
      <c r="PGM41" t="s">
        <v>1143</v>
      </c>
      <c r="PGN41" t="s">
        <v>1143</v>
      </c>
      <c r="PGO41" t="s">
        <v>1143</v>
      </c>
      <c r="PGP41" t="s">
        <v>1143</v>
      </c>
      <c r="PGQ41" t="s">
        <v>1143</v>
      </c>
      <c r="PGR41" t="s">
        <v>1143</v>
      </c>
      <c r="PGS41" t="s">
        <v>1143</v>
      </c>
      <c r="PGT41" t="s">
        <v>1143</v>
      </c>
      <c r="PGU41" t="s">
        <v>1143</v>
      </c>
      <c r="PGV41" t="s">
        <v>1143</v>
      </c>
      <c r="PGW41" t="s">
        <v>1143</v>
      </c>
      <c r="PGX41" t="s">
        <v>1143</v>
      </c>
      <c r="PGY41" t="s">
        <v>1143</v>
      </c>
      <c r="PGZ41" t="s">
        <v>1143</v>
      </c>
      <c r="PHA41" t="s">
        <v>1143</v>
      </c>
      <c r="PHB41" t="s">
        <v>1143</v>
      </c>
      <c r="PHC41" t="s">
        <v>1143</v>
      </c>
      <c r="PHD41" t="s">
        <v>1143</v>
      </c>
      <c r="PHE41" t="s">
        <v>1143</v>
      </c>
      <c r="PHF41" t="s">
        <v>1143</v>
      </c>
      <c r="PHG41" t="s">
        <v>1143</v>
      </c>
      <c r="PHH41" t="s">
        <v>1143</v>
      </c>
      <c r="PHI41" t="s">
        <v>1143</v>
      </c>
      <c r="PHJ41" t="s">
        <v>1143</v>
      </c>
      <c r="PHK41" t="s">
        <v>1143</v>
      </c>
      <c r="PHL41" t="s">
        <v>1143</v>
      </c>
      <c r="PHM41" t="s">
        <v>1143</v>
      </c>
      <c r="PHN41" t="s">
        <v>1143</v>
      </c>
      <c r="PHO41" t="s">
        <v>1143</v>
      </c>
      <c r="PHP41" t="s">
        <v>1143</v>
      </c>
      <c r="PHQ41" t="s">
        <v>1143</v>
      </c>
      <c r="PHR41" t="s">
        <v>1143</v>
      </c>
      <c r="PHS41" t="s">
        <v>1143</v>
      </c>
      <c r="PHT41" t="s">
        <v>1143</v>
      </c>
      <c r="PHU41" t="s">
        <v>1143</v>
      </c>
      <c r="PHV41" t="s">
        <v>1143</v>
      </c>
      <c r="PHW41" t="s">
        <v>1143</v>
      </c>
      <c r="PHX41" t="s">
        <v>1143</v>
      </c>
      <c r="PHY41" t="s">
        <v>1143</v>
      </c>
      <c r="PHZ41" t="s">
        <v>1143</v>
      </c>
      <c r="PIA41" t="s">
        <v>1143</v>
      </c>
      <c r="PIB41" t="s">
        <v>1143</v>
      </c>
      <c r="PIC41" t="s">
        <v>1143</v>
      </c>
      <c r="PID41" t="s">
        <v>1143</v>
      </c>
      <c r="PIE41" t="s">
        <v>1143</v>
      </c>
      <c r="PIF41" t="s">
        <v>1143</v>
      </c>
      <c r="PIG41" t="s">
        <v>1143</v>
      </c>
      <c r="PIH41" t="s">
        <v>1143</v>
      </c>
      <c r="PII41" t="s">
        <v>1143</v>
      </c>
      <c r="PIJ41" t="s">
        <v>1143</v>
      </c>
      <c r="PIK41" t="s">
        <v>1143</v>
      </c>
      <c r="PIL41" t="s">
        <v>1143</v>
      </c>
      <c r="PIM41" t="s">
        <v>1143</v>
      </c>
      <c r="PIN41" t="s">
        <v>1143</v>
      </c>
      <c r="PIO41" t="s">
        <v>1143</v>
      </c>
      <c r="PIP41" t="s">
        <v>1143</v>
      </c>
      <c r="PIQ41" t="s">
        <v>1143</v>
      </c>
      <c r="PIR41" t="s">
        <v>1143</v>
      </c>
      <c r="PIS41" t="s">
        <v>1143</v>
      </c>
      <c r="PIT41" t="s">
        <v>1143</v>
      </c>
      <c r="PIU41" t="s">
        <v>1143</v>
      </c>
      <c r="PIV41" t="s">
        <v>1143</v>
      </c>
      <c r="PIW41" t="s">
        <v>1143</v>
      </c>
      <c r="PIX41" t="s">
        <v>1143</v>
      </c>
      <c r="PIY41" t="s">
        <v>1143</v>
      </c>
      <c r="PIZ41" t="s">
        <v>1143</v>
      </c>
      <c r="PJA41" t="s">
        <v>1143</v>
      </c>
      <c r="PJB41" t="s">
        <v>1143</v>
      </c>
      <c r="PJC41" t="s">
        <v>1143</v>
      </c>
      <c r="PJD41" t="s">
        <v>1143</v>
      </c>
      <c r="PJE41" t="s">
        <v>1143</v>
      </c>
      <c r="PJF41" t="s">
        <v>1143</v>
      </c>
      <c r="PJG41" t="s">
        <v>1143</v>
      </c>
      <c r="PJH41" t="s">
        <v>1143</v>
      </c>
      <c r="PJI41" t="s">
        <v>1143</v>
      </c>
      <c r="PJJ41" t="s">
        <v>1143</v>
      </c>
      <c r="PJK41" t="s">
        <v>1143</v>
      </c>
      <c r="PJL41" t="s">
        <v>1143</v>
      </c>
      <c r="PJM41" t="s">
        <v>1143</v>
      </c>
      <c r="PJN41" t="s">
        <v>1143</v>
      </c>
      <c r="PJO41" t="s">
        <v>1143</v>
      </c>
      <c r="PJP41" t="s">
        <v>1143</v>
      </c>
      <c r="PJQ41" t="s">
        <v>1143</v>
      </c>
      <c r="PJR41" t="s">
        <v>1143</v>
      </c>
      <c r="PJS41" t="s">
        <v>1143</v>
      </c>
      <c r="PJT41" t="s">
        <v>1143</v>
      </c>
      <c r="PJU41" t="s">
        <v>1143</v>
      </c>
      <c r="PJV41" t="s">
        <v>1143</v>
      </c>
      <c r="PJW41" t="s">
        <v>1143</v>
      </c>
      <c r="PJX41" t="s">
        <v>1143</v>
      </c>
      <c r="PJY41" t="s">
        <v>1143</v>
      </c>
      <c r="PJZ41" t="s">
        <v>1143</v>
      </c>
      <c r="PKA41" t="s">
        <v>1143</v>
      </c>
      <c r="PKB41" t="s">
        <v>1143</v>
      </c>
      <c r="PKC41" t="s">
        <v>1143</v>
      </c>
      <c r="PKD41" t="s">
        <v>1143</v>
      </c>
      <c r="PKE41" t="s">
        <v>1143</v>
      </c>
      <c r="PKF41" t="s">
        <v>1143</v>
      </c>
      <c r="PKG41" t="s">
        <v>1143</v>
      </c>
      <c r="PKH41" t="s">
        <v>1143</v>
      </c>
      <c r="PKI41" t="s">
        <v>1143</v>
      </c>
      <c r="PKJ41" t="s">
        <v>1143</v>
      </c>
      <c r="PKK41" t="s">
        <v>1143</v>
      </c>
      <c r="PKL41" t="s">
        <v>1143</v>
      </c>
      <c r="PKM41" t="s">
        <v>1143</v>
      </c>
      <c r="PKN41" t="s">
        <v>1143</v>
      </c>
      <c r="PKO41" t="s">
        <v>1143</v>
      </c>
      <c r="PKP41" t="s">
        <v>1143</v>
      </c>
      <c r="PKQ41" t="s">
        <v>1143</v>
      </c>
      <c r="PKR41" t="s">
        <v>1143</v>
      </c>
      <c r="PKS41" t="s">
        <v>1143</v>
      </c>
      <c r="PKT41" t="s">
        <v>1143</v>
      </c>
      <c r="PKU41" t="s">
        <v>1143</v>
      </c>
      <c r="PKV41" t="s">
        <v>1143</v>
      </c>
      <c r="PKW41" t="s">
        <v>1143</v>
      </c>
      <c r="PKX41" t="s">
        <v>1143</v>
      </c>
      <c r="PKY41" t="s">
        <v>1143</v>
      </c>
      <c r="PKZ41" t="s">
        <v>1143</v>
      </c>
      <c r="PLA41" t="s">
        <v>1143</v>
      </c>
      <c r="PLB41" t="s">
        <v>1143</v>
      </c>
      <c r="PLC41" t="s">
        <v>1143</v>
      </c>
      <c r="PLD41" t="s">
        <v>1143</v>
      </c>
      <c r="PLE41" t="s">
        <v>1143</v>
      </c>
      <c r="PLF41" t="s">
        <v>1143</v>
      </c>
      <c r="PLG41" t="s">
        <v>1143</v>
      </c>
      <c r="PLH41" t="s">
        <v>1143</v>
      </c>
      <c r="PLI41" t="s">
        <v>1143</v>
      </c>
      <c r="PLJ41" t="s">
        <v>1143</v>
      </c>
      <c r="PLK41" t="s">
        <v>1143</v>
      </c>
      <c r="PLL41" t="s">
        <v>1143</v>
      </c>
      <c r="PLM41" t="s">
        <v>1143</v>
      </c>
      <c r="PLN41" t="s">
        <v>1143</v>
      </c>
      <c r="PLO41" t="s">
        <v>1143</v>
      </c>
      <c r="PLP41" t="s">
        <v>1143</v>
      </c>
      <c r="PLQ41" t="s">
        <v>1143</v>
      </c>
      <c r="PLR41" t="s">
        <v>1143</v>
      </c>
      <c r="PLS41" t="s">
        <v>1143</v>
      </c>
      <c r="PLT41" t="s">
        <v>1143</v>
      </c>
      <c r="PLU41" t="s">
        <v>1143</v>
      </c>
      <c r="PLV41" t="s">
        <v>1143</v>
      </c>
      <c r="PLW41" t="s">
        <v>1143</v>
      </c>
      <c r="PLX41" t="s">
        <v>1143</v>
      </c>
      <c r="PLY41" t="s">
        <v>1143</v>
      </c>
      <c r="PLZ41" t="s">
        <v>1143</v>
      </c>
      <c r="PMA41" t="s">
        <v>1143</v>
      </c>
      <c r="PMB41" t="s">
        <v>1143</v>
      </c>
      <c r="PMC41" t="s">
        <v>1143</v>
      </c>
      <c r="PMD41" t="s">
        <v>1143</v>
      </c>
      <c r="PME41" t="s">
        <v>1143</v>
      </c>
      <c r="PMF41" t="s">
        <v>1143</v>
      </c>
      <c r="PMG41" t="s">
        <v>1143</v>
      </c>
      <c r="PMH41" t="s">
        <v>1143</v>
      </c>
      <c r="PMI41" t="s">
        <v>1143</v>
      </c>
      <c r="PMJ41" t="s">
        <v>1143</v>
      </c>
      <c r="PMK41" t="s">
        <v>1143</v>
      </c>
      <c r="PML41" t="s">
        <v>1143</v>
      </c>
      <c r="PMM41" t="s">
        <v>1143</v>
      </c>
      <c r="PMN41" t="s">
        <v>1143</v>
      </c>
      <c r="PMO41" t="s">
        <v>1143</v>
      </c>
      <c r="PMP41" t="s">
        <v>1143</v>
      </c>
      <c r="PMQ41" t="s">
        <v>1143</v>
      </c>
      <c r="PMR41" t="s">
        <v>1143</v>
      </c>
      <c r="PMS41" t="s">
        <v>1143</v>
      </c>
      <c r="PMT41" t="s">
        <v>1143</v>
      </c>
      <c r="PMU41" t="s">
        <v>1143</v>
      </c>
      <c r="PMV41" t="s">
        <v>1143</v>
      </c>
      <c r="PMW41" t="s">
        <v>1143</v>
      </c>
      <c r="PMX41" t="s">
        <v>1143</v>
      </c>
      <c r="PMY41" t="s">
        <v>1143</v>
      </c>
      <c r="PMZ41" t="s">
        <v>1143</v>
      </c>
      <c r="PNA41" t="s">
        <v>1143</v>
      </c>
      <c r="PNB41" t="s">
        <v>1143</v>
      </c>
      <c r="PNC41" t="s">
        <v>1143</v>
      </c>
      <c r="PND41" t="s">
        <v>1143</v>
      </c>
      <c r="PNE41" t="s">
        <v>1143</v>
      </c>
      <c r="PNF41" t="s">
        <v>1143</v>
      </c>
      <c r="PNG41" t="s">
        <v>1143</v>
      </c>
      <c r="PNH41" t="s">
        <v>1143</v>
      </c>
      <c r="PNI41" t="s">
        <v>1143</v>
      </c>
      <c r="PNJ41" t="s">
        <v>1143</v>
      </c>
      <c r="PNK41" t="s">
        <v>1143</v>
      </c>
      <c r="PNL41" t="s">
        <v>1143</v>
      </c>
      <c r="PNM41" t="s">
        <v>1143</v>
      </c>
      <c r="PNN41" t="s">
        <v>1143</v>
      </c>
      <c r="PNO41" t="s">
        <v>1143</v>
      </c>
      <c r="PNP41" t="s">
        <v>1143</v>
      </c>
      <c r="PNQ41" t="s">
        <v>1143</v>
      </c>
      <c r="PNR41" t="s">
        <v>1143</v>
      </c>
      <c r="PNS41" t="s">
        <v>1143</v>
      </c>
      <c r="PNT41" t="s">
        <v>1143</v>
      </c>
      <c r="PNU41" t="s">
        <v>1143</v>
      </c>
      <c r="PNV41" t="s">
        <v>1143</v>
      </c>
      <c r="PNW41" t="s">
        <v>1143</v>
      </c>
      <c r="PNX41" t="s">
        <v>1143</v>
      </c>
      <c r="PNY41" t="s">
        <v>1143</v>
      </c>
      <c r="PNZ41" t="s">
        <v>1143</v>
      </c>
      <c r="POA41" t="s">
        <v>1143</v>
      </c>
      <c r="POB41" t="s">
        <v>1143</v>
      </c>
      <c r="POC41" t="s">
        <v>1143</v>
      </c>
      <c r="POD41" t="s">
        <v>1143</v>
      </c>
      <c r="POE41" t="s">
        <v>1143</v>
      </c>
      <c r="POF41" t="s">
        <v>1143</v>
      </c>
      <c r="POG41" t="s">
        <v>1143</v>
      </c>
      <c r="POH41" t="s">
        <v>1143</v>
      </c>
      <c r="POI41" t="s">
        <v>1143</v>
      </c>
      <c r="POJ41" t="s">
        <v>1143</v>
      </c>
      <c r="POK41" t="s">
        <v>1143</v>
      </c>
      <c r="POL41" t="s">
        <v>1143</v>
      </c>
      <c r="POM41" t="s">
        <v>1143</v>
      </c>
      <c r="PON41" t="s">
        <v>1143</v>
      </c>
      <c r="POO41" t="s">
        <v>1143</v>
      </c>
      <c r="POP41" t="s">
        <v>1143</v>
      </c>
      <c r="POQ41" t="s">
        <v>1143</v>
      </c>
      <c r="POR41" t="s">
        <v>1143</v>
      </c>
      <c r="POS41" t="s">
        <v>1143</v>
      </c>
      <c r="POT41" t="s">
        <v>1143</v>
      </c>
      <c r="POU41" t="s">
        <v>1143</v>
      </c>
      <c r="POV41" t="s">
        <v>1143</v>
      </c>
      <c r="POW41" t="s">
        <v>1143</v>
      </c>
      <c r="POX41" t="s">
        <v>1143</v>
      </c>
      <c r="POY41" t="s">
        <v>1143</v>
      </c>
      <c r="POZ41" t="s">
        <v>1143</v>
      </c>
      <c r="PPA41" t="s">
        <v>1143</v>
      </c>
      <c r="PPB41" t="s">
        <v>1143</v>
      </c>
      <c r="PPC41" t="s">
        <v>1143</v>
      </c>
      <c r="PPD41" t="s">
        <v>1143</v>
      </c>
      <c r="PPE41" t="s">
        <v>1143</v>
      </c>
      <c r="PPF41" t="s">
        <v>1143</v>
      </c>
      <c r="PPG41" t="s">
        <v>1143</v>
      </c>
      <c r="PPH41" t="s">
        <v>1143</v>
      </c>
      <c r="PPI41" t="s">
        <v>1143</v>
      </c>
      <c r="PPJ41" t="s">
        <v>1143</v>
      </c>
      <c r="PPK41" t="s">
        <v>1143</v>
      </c>
      <c r="PPL41" t="s">
        <v>1143</v>
      </c>
      <c r="PPM41" t="s">
        <v>1143</v>
      </c>
      <c r="PPN41" t="s">
        <v>1143</v>
      </c>
      <c r="PPO41" t="s">
        <v>1143</v>
      </c>
      <c r="PPP41" t="s">
        <v>1143</v>
      </c>
      <c r="PPQ41" t="s">
        <v>1143</v>
      </c>
      <c r="PPR41" t="s">
        <v>1143</v>
      </c>
      <c r="PPS41" t="s">
        <v>1143</v>
      </c>
      <c r="PPT41" t="s">
        <v>1143</v>
      </c>
      <c r="PPU41" t="s">
        <v>1143</v>
      </c>
      <c r="PPV41" t="s">
        <v>1143</v>
      </c>
      <c r="PPW41" t="s">
        <v>1143</v>
      </c>
      <c r="PPX41" t="s">
        <v>1143</v>
      </c>
      <c r="PPY41" t="s">
        <v>1143</v>
      </c>
      <c r="PPZ41" t="s">
        <v>1143</v>
      </c>
      <c r="PQA41" t="s">
        <v>1143</v>
      </c>
      <c r="PQB41" t="s">
        <v>1143</v>
      </c>
      <c r="PQC41" t="s">
        <v>1143</v>
      </c>
      <c r="PQD41" t="s">
        <v>1143</v>
      </c>
      <c r="PQE41" t="s">
        <v>1143</v>
      </c>
      <c r="PQF41" t="s">
        <v>1143</v>
      </c>
      <c r="PQG41" t="s">
        <v>1143</v>
      </c>
      <c r="PQH41" t="s">
        <v>1143</v>
      </c>
      <c r="PQI41" t="s">
        <v>1143</v>
      </c>
      <c r="PQJ41" t="s">
        <v>1143</v>
      </c>
      <c r="PQK41" t="s">
        <v>1143</v>
      </c>
      <c r="PQL41" t="s">
        <v>1143</v>
      </c>
      <c r="PQM41" t="s">
        <v>1143</v>
      </c>
      <c r="PQN41" t="s">
        <v>1143</v>
      </c>
      <c r="PQO41" t="s">
        <v>1143</v>
      </c>
      <c r="PQP41" t="s">
        <v>1143</v>
      </c>
      <c r="PQQ41" t="s">
        <v>1143</v>
      </c>
      <c r="PQR41" t="s">
        <v>1143</v>
      </c>
      <c r="PQS41" t="s">
        <v>1143</v>
      </c>
      <c r="PQT41" t="s">
        <v>1143</v>
      </c>
      <c r="PQU41" t="s">
        <v>1143</v>
      </c>
      <c r="PQV41" t="s">
        <v>1143</v>
      </c>
      <c r="PQW41" t="s">
        <v>1143</v>
      </c>
      <c r="PQX41" t="s">
        <v>1143</v>
      </c>
      <c r="PQY41" t="s">
        <v>1143</v>
      </c>
      <c r="PQZ41" t="s">
        <v>1143</v>
      </c>
      <c r="PRA41" t="s">
        <v>1143</v>
      </c>
      <c r="PRB41" t="s">
        <v>1143</v>
      </c>
      <c r="PRC41" t="s">
        <v>1143</v>
      </c>
      <c r="PRD41" t="s">
        <v>1143</v>
      </c>
      <c r="PRE41" t="s">
        <v>1143</v>
      </c>
      <c r="PRF41" t="s">
        <v>1143</v>
      </c>
      <c r="PRG41" t="s">
        <v>1143</v>
      </c>
      <c r="PRH41" t="s">
        <v>1143</v>
      </c>
      <c r="PRI41" t="s">
        <v>1143</v>
      </c>
      <c r="PRJ41" t="s">
        <v>1143</v>
      </c>
      <c r="PRK41" t="s">
        <v>1143</v>
      </c>
      <c r="PRL41" t="s">
        <v>1143</v>
      </c>
      <c r="PRM41" t="s">
        <v>1143</v>
      </c>
      <c r="PRN41" t="s">
        <v>1143</v>
      </c>
      <c r="PRO41" t="s">
        <v>1143</v>
      </c>
      <c r="PRP41" t="s">
        <v>1143</v>
      </c>
      <c r="PRQ41" t="s">
        <v>1143</v>
      </c>
      <c r="PRR41" t="s">
        <v>1143</v>
      </c>
      <c r="PRS41" t="s">
        <v>1143</v>
      </c>
      <c r="PRT41" t="s">
        <v>1143</v>
      </c>
      <c r="PRU41" t="s">
        <v>1143</v>
      </c>
      <c r="PRV41" t="s">
        <v>1143</v>
      </c>
      <c r="PRW41" t="s">
        <v>1143</v>
      </c>
      <c r="PRX41" t="s">
        <v>1143</v>
      </c>
      <c r="PRY41" t="s">
        <v>1143</v>
      </c>
      <c r="PRZ41" t="s">
        <v>1143</v>
      </c>
      <c r="PSA41" t="s">
        <v>1143</v>
      </c>
      <c r="PSB41" t="s">
        <v>1143</v>
      </c>
      <c r="PSC41" t="s">
        <v>1143</v>
      </c>
      <c r="PSD41" t="s">
        <v>1143</v>
      </c>
      <c r="PSE41" t="s">
        <v>1143</v>
      </c>
      <c r="PSF41" t="s">
        <v>1143</v>
      </c>
      <c r="PSG41" t="s">
        <v>1143</v>
      </c>
      <c r="PSH41" t="s">
        <v>1143</v>
      </c>
      <c r="PSI41" t="s">
        <v>1143</v>
      </c>
      <c r="PSJ41" t="s">
        <v>1143</v>
      </c>
      <c r="PSK41" t="s">
        <v>1143</v>
      </c>
      <c r="PSL41" t="s">
        <v>1143</v>
      </c>
      <c r="PSM41" t="s">
        <v>1143</v>
      </c>
      <c r="PSN41" t="s">
        <v>1143</v>
      </c>
      <c r="PSO41" t="s">
        <v>1143</v>
      </c>
      <c r="PSP41" t="s">
        <v>1143</v>
      </c>
      <c r="PSQ41" t="s">
        <v>1143</v>
      </c>
      <c r="PSR41" t="s">
        <v>1143</v>
      </c>
      <c r="PSS41" t="s">
        <v>1143</v>
      </c>
      <c r="PST41" t="s">
        <v>1143</v>
      </c>
      <c r="PSU41" t="s">
        <v>1143</v>
      </c>
      <c r="PSV41" t="s">
        <v>1143</v>
      </c>
      <c r="PSW41" t="s">
        <v>1143</v>
      </c>
      <c r="PSX41" t="s">
        <v>1143</v>
      </c>
      <c r="PSY41" t="s">
        <v>1143</v>
      </c>
      <c r="PSZ41" t="s">
        <v>1143</v>
      </c>
      <c r="PTA41" t="s">
        <v>1143</v>
      </c>
      <c r="PTB41" t="s">
        <v>1143</v>
      </c>
      <c r="PTC41" t="s">
        <v>1143</v>
      </c>
      <c r="PTD41" t="s">
        <v>1143</v>
      </c>
      <c r="PTE41" t="s">
        <v>1143</v>
      </c>
      <c r="PTF41" t="s">
        <v>1143</v>
      </c>
      <c r="PTG41" t="s">
        <v>1143</v>
      </c>
      <c r="PTH41" t="s">
        <v>1143</v>
      </c>
      <c r="PTI41" t="s">
        <v>1143</v>
      </c>
      <c r="PTJ41" t="s">
        <v>1143</v>
      </c>
      <c r="PTK41" t="s">
        <v>1143</v>
      </c>
      <c r="PTL41" t="s">
        <v>1143</v>
      </c>
      <c r="PTM41" t="s">
        <v>1143</v>
      </c>
      <c r="PTN41" t="s">
        <v>1143</v>
      </c>
      <c r="PTO41" t="s">
        <v>1143</v>
      </c>
      <c r="PTP41" t="s">
        <v>1143</v>
      </c>
      <c r="PTQ41" t="s">
        <v>1143</v>
      </c>
      <c r="PTR41" t="s">
        <v>1143</v>
      </c>
      <c r="PTS41" t="s">
        <v>1143</v>
      </c>
      <c r="PTT41" t="s">
        <v>1143</v>
      </c>
      <c r="PTU41" t="s">
        <v>1143</v>
      </c>
      <c r="PTV41" t="s">
        <v>1143</v>
      </c>
      <c r="PTW41" t="s">
        <v>1143</v>
      </c>
      <c r="PTX41" t="s">
        <v>1143</v>
      </c>
      <c r="PTY41" t="s">
        <v>1143</v>
      </c>
      <c r="PTZ41" t="s">
        <v>1143</v>
      </c>
      <c r="PUA41" t="s">
        <v>1143</v>
      </c>
      <c r="PUB41" t="s">
        <v>1143</v>
      </c>
      <c r="PUC41" t="s">
        <v>1143</v>
      </c>
      <c r="PUD41" t="s">
        <v>1143</v>
      </c>
      <c r="PUE41" t="s">
        <v>1143</v>
      </c>
      <c r="PUF41" t="s">
        <v>1143</v>
      </c>
      <c r="PUG41" t="s">
        <v>1143</v>
      </c>
      <c r="PUH41" t="s">
        <v>1143</v>
      </c>
      <c r="PUI41" t="s">
        <v>1143</v>
      </c>
      <c r="PUJ41" t="s">
        <v>1143</v>
      </c>
      <c r="PUK41" t="s">
        <v>1143</v>
      </c>
      <c r="PUL41" t="s">
        <v>1143</v>
      </c>
      <c r="PUM41" t="s">
        <v>1143</v>
      </c>
      <c r="PUN41" t="s">
        <v>1143</v>
      </c>
      <c r="PUO41" t="s">
        <v>1143</v>
      </c>
      <c r="PUP41" t="s">
        <v>1143</v>
      </c>
      <c r="PUQ41" t="s">
        <v>1143</v>
      </c>
      <c r="PUR41" t="s">
        <v>1143</v>
      </c>
      <c r="PUS41" t="s">
        <v>1143</v>
      </c>
      <c r="PUT41" t="s">
        <v>1143</v>
      </c>
      <c r="PUU41" t="s">
        <v>1143</v>
      </c>
      <c r="PUV41" t="s">
        <v>1143</v>
      </c>
      <c r="PUW41" t="s">
        <v>1143</v>
      </c>
      <c r="PUX41" t="s">
        <v>1143</v>
      </c>
      <c r="PUY41" t="s">
        <v>1143</v>
      </c>
      <c r="PUZ41" t="s">
        <v>1143</v>
      </c>
      <c r="PVA41" t="s">
        <v>1143</v>
      </c>
      <c r="PVB41" t="s">
        <v>1143</v>
      </c>
      <c r="PVC41" t="s">
        <v>1143</v>
      </c>
      <c r="PVD41" t="s">
        <v>1143</v>
      </c>
      <c r="PVE41" t="s">
        <v>1143</v>
      </c>
      <c r="PVF41" t="s">
        <v>1143</v>
      </c>
      <c r="PVG41" t="s">
        <v>1143</v>
      </c>
      <c r="PVH41" t="s">
        <v>1143</v>
      </c>
      <c r="PVI41" t="s">
        <v>1143</v>
      </c>
      <c r="PVJ41" t="s">
        <v>1143</v>
      </c>
      <c r="PVK41" t="s">
        <v>1143</v>
      </c>
      <c r="PVL41" t="s">
        <v>1143</v>
      </c>
      <c r="PVM41" t="s">
        <v>1143</v>
      </c>
      <c r="PVN41" t="s">
        <v>1143</v>
      </c>
      <c r="PVO41" t="s">
        <v>1143</v>
      </c>
      <c r="PVP41" t="s">
        <v>1143</v>
      </c>
      <c r="PVQ41" t="s">
        <v>1143</v>
      </c>
      <c r="PVR41" t="s">
        <v>1143</v>
      </c>
      <c r="PVS41" t="s">
        <v>1143</v>
      </c>
      <c r="PVT41" t="s">
        <v>1143</v>
      </c>
      <c r="PVU41" t="s">
        <v>1143</v>
      </c>
      <c r="PVV41" t="s">
        <v>1143</v>
      </c>
      <c r="PVW41" t="s">
        <v>1143</v>
      </c>
      <c r="PVX41" t="s">
        <v>1143</v>
      </c>
      <c r="PVY41" t="s">
        <v>1143</v>
      </c>
      <c r="PVZ41" t="s">
        <v>1143</v>
      </c>
      <c r="PWA41" t="s">
        <v>1143</v>
      </c>
      <c r="PWB41" t="s">
        <v>1143</v>
      </c>
      <c r="PWC41" t="s">
        <v>1143</v>
      </c>
      <c r="PWD41" t="s">
        <v>1143</v>
      </c>
      <c r="PWE41" t="s">
        <v>1143</v>
      </c>
      <c r="PWF41" t="s">
        <v>1143</v>
      </c>
      <c r="PWG41" t="s">
        <v>1143</v>
      </c>
      <c r="PWH41" t="s">
        <v>1143</v>
      </c>
      <c r="PWI41" t="s">
        <v>1143</v>
      </c>
      <c r="PWJ41" t="s">
        <v>1143</v>
      </c>
      <c r="PWK41" t="s">
        <v>1143</v>
      </c>
      <c r="PWL41" t="s">
        <v>1143</v>
      </c>
      <c r="PWM41" t="s">
        <v>1143</v>
      </c>
      <c r="PWN41" t="s">
        <v>1143</v>
      </c>
      <c r="PWO41" t="s">
        <v>1143</v>
      </c>
      <c r="PWP41" t="s">
        <v>1143</v>
      </c>
      <c r="PWQ41" t="s">
        <v>1143</v>
      </c>
      <c r="PWR41" t="s">
        <v>1143</v>
      </c>
      <c r="PWS41" t="s">
        <v>1143</v>
      </c>
      <c r="PWT41" t="s">
        <v>1143</v>
      </c>
      <c r="PWU41" t="s">
        <v>1143</v>
      </c>
      <c r="PWV41" t="s">
        <v>1143</v>
      </c>
      <c r="PWW41" t="s">
        <v>1143</v>
      </c>
      <c r="PWX41" t="s">
        <v>1143</v>
      </c>
      <c r="PWY41" t="s">
        <v>1143</v>
      </c>
      <c r="PWZ41" t="s">
        <v>1143</v>
      </c>
      <c r="PXA41" t="s">
        <v>1143</v>
      </c>
      <c r="PXB41" t="s">
        <v>1143</v>
      </c>
      <c r="PXC41" t="s">
        <v>1143</v>
      </c>
      <c r="PXD41" t="s">
        <v>1143</v>
      </c>
      <c r="PXE41" t="s">
        <v>1143</v>
      </c>
      <c r="PXF41" t="s">
        <v>1143</v>
      </c>
      <c r="PXG41" t="s">
        <v>1143</v>
      </c>
      <c r="PXH41" t="s">
        <v>1143</v>
      </c>
      <c r="PXI41" t="s">
        <v>1143</v>
      </c>
      <c r="PXJ41" t="s">
        <v>1143</v>
      </c>
      <c r="PXK41" t="s">
        <v>1143</v>
      </c>
      <c r="PXL41" t="s">
        <v>1143</v>
      </c>
      <c r="PXM41" t="s">
        <v>1143</v>
      </c>
      <c r="PXN41" t="s">
        <v>1143</v>
      </c>
      <c r="PXO41" t="s">
        <v>1143</v>
      </c>
      <c r="PXP41" t="s">
        <v>1143</v>
      </c>
      <c r="PXQ41" t="s">
        <v>1143</v>
      </c>
      <c r="PXR41" t="s">
        <v>1143</v>
      </c>
      <c r="PXS41" t="s">
        <v>1143</v>
      </c>
      <c r="PXT41" t="s">
        <v>1143</v>
      </c>
      <c r="PXU41" t="s">
        <v>1143</v>
      </c>
      <c r="PXV41" t="s">
        <v>1143</v>
      </c>
      <c r="PXW41" t="s">
        <v>1143</v>
      </c>
      <c r="PXX41" t="s">
        <v>1143</v>
      </c>
      <c r="PXY41" t="s">
        <v>1143</v>
      </c>
      <c r="PXZ41" t="s">
        <v>1143</v>
      </c>
      <c r="PYA41" t="s">
        <v>1143</v>
      </c>
      <c r="PYB41" t="s">
        <v>1143</v>
      </c>
      <c r="PYC41" t="s">
        <v>1143</v>
      </c>
      <c r="PYD41" t="s">
        <v>1143</v>
      </c>
      <c r="PYE41" t="s">
        <v>1143</v>
      </c>
      <c r="PYF41" t="s">
        <v>1143</v>
      </c>
      <c r="PYG41" t="s">
        <v>1143</v>
      </c>
      <c r="PYH41" t="s">
        <v>1143</v>
      </c>
      <c r="PYI41" t="s">
        <v>1143</v>
      </c>
      <c r="PYJ41" t="s">
        <v>1143</v>
      </c>
      <c r="PYK41" t="s">
        <v>1143</v>
      </c>
      <c r="PYL41" t="s">
        <v>1143</v>
      </c>
      <c r="PYM41" t="s">
        <v>1143</v>
      </c>
      <c r="PYN41" t="s">
        <v>1143</v>
      </c>
      <c r="PYO41" t="s">
        <v>1143</v>
      </c>
      <c r="PYP41" t="s">
        <v>1143</v>
      </c>
      <c r="PYQ41" t="s">
        <v>1143</v>
      </c>
      <c r="PYR41" t="s">
        <v>1143</v>
      </c>
      <c r="PYS41" t="s">
        <v>1143</v>
      </c>
      <c r="PYT41" t="s">
        <v>1143</v>
      </c>
      <c r="PYU41" t="s">
        <v>1143</v>
      </c>
      <c r="PYV41" t="s">
        <v>1143</v>
      </c>
      <c r="PYW41" t="s">
        <v>1143</v>
      </c>
      <c r="PYX41" t="s">
        <v>1143</v>
      </c>
      <c r="PYY41" t="s">
        <v>1143</v>
      </c>
      <c r="PYZ41" t="s">
        <v>1143</v>
      </c>
      <c r="PZA41" t="s">
        <v>1143</v>
      </c>
      <c r="PZB41" t="s">
        <v>1143</v>
      </c>
      <c r="PZC41" t="s">
        <v>1143</v>
      </c>
      <c r="PZD41" t="s">
        <v>1143</v>
      </c>
      <c r="PZE41" t="s">
        <v>1143</v>
      </c>
      <c r="PZF41" t="s">
        <v>1143</v>
      </c>
      <c r="PZG41" t="s">
        <v>1143</v>
      </c>
      <c r="PZH41" t="s">
        <v>1143</v>
      </c>
      <c r="PZI41" t="s">
        <v>1143</v>
      </c>
      <c r="PZJ41" t="s">
        <v>1143</v>
      </c>
      <c r="PZK41" t="s">
        <v>1143</v>
      </c>
      <c r="PZL41" t="s">
        <v>1143</v>
      </c>
      <c r="PZM41" t="s">
        <v>1143</v>
      </c>
      <c r="PZN41" t="s">
        <v>1143</v>
      </c>
      <c r="PZO41" t="s">
        <v>1143</v>
      </c>
      <c r="PZP41" t="s">
        <v>1143</v>
      </c>
      <c r="PZQ41" t="s">
        <v>1143</v>
      </c>
      <c r="PZR41" t="s">
        <v>1143</v>
      </c>
      <c r="PZS41" t="s">
        <v>1143</v>
      </c>
      <c r="PZT41" t="s">
        <v>1143</v>
      </c>
      <c r="PZU41" t="s">
        <v>1143</v>
      </c>
      <c r="PZV41" t="s">
        <v>1143</v>
      </c>
      <c r="PZW41" t="s">
        <v>1143</v>
      </c>
      <c r="PZX41" t="s">
        <v>1143</v>
      </c>
      <c r="PZY41" t="s">
        <v>1143</v>
      </c>
      <c r="PZZ41" t="s">
        <v>1143</v>
      </c>
      <c r="QAA41" t="s">
        <v>1143</v>
      </c>
      <c r="QAB41" t="s">
        <v>1143</v>
      </c>
      <c r="QAC41" t="s">
        <v>1143</v>
      </c>
      <c r="QAD41" t="s">
        <v>1143</v>
      </c>
      <c r="QAE41" t="s">
        <v>1143</v>
      </c>
      <c r="QAF41" t="s">
        <v>1143</v>
      </c>
      <c r="QAG41" t="s">
        <v>1143</v>
      </c>
      <c r="QAH41" t="s">
        <v>1143</v>
      </c>
      <c r="QAI41" t="s">
        <v>1143</v>
      </c>
      <c r="QAJ41" t="s">
        <v>1143</v>
      </c>
      <c r="QAK41" t="s">
        <v>1143</v>
      </c>
      <c r="QAL41" t="s">
        <v>1143</v>
      </c>
      <c r="QAM41" t="s">
        <v>1143</v>
      </c>
      <c r="QAN41" t="s">
        <v>1143</v>
      </c>
      <c r="QAO41" t="s">
        <v>1143</v>
      </c>
      <c r="QAP41" t="s">
        <v>1143</v>
      </c>
      <c r="QAQ41" t="s">
        <v>1143</v>
      </c>
      <c r="QAR41" t="s">
        <v>1143</v>
      </c>
      <c r="QAS41" t="s">
        <v>1143</v>
      </c>
      <c r="QAT41" t="s">
        <v>1143</v>
      </c>
      <c r="QAU41" t="s">
        <v>1143</v>
      </c>
      <c r="QAV41" t="s">
        <v>1143</v>
      </c>
      <c r="QAW41" t="s">
        <v>1143</v>
      </c>
      <c r="QAX41" t="s">
        <v>1143</v>
      </c>
      <c r="QAY41" t="s">
        <v>1143</v>
      </c>
      <c r="QAZ41" t="s">
        <v>1143</v>
      </c>
      <c r="QBA41" t="s">
        <v>1143</v>
      </c>
      <c r="QBB41" t="s">
        <v>1143</v>
      </c>
      <c r="QBC41" t="s">
        <v>1143</v>
      </c>
      <c r="QBD41" t="s">
        <v>1143</v>
      </c>
      <c r="QBE41" t="s">
        <v>1143</v>
      </c>
      <c r="QBF41" t="s">
        <v>1143</v>
      </c>
      <c r="QBG41" t="s">
        <v>1143</v>
      </c>
      <c r="QBH41" t="s">
        <v>1143</v>
      </c>
      <c r="QBI41" t="s">
        <v>1143</v>
      </c>
      <c r="QBJ41" t="s">
        <v>1143</v>
      </c>
      <c r="QBK41" t="s">
        <v>1143</v>
      </c>
      <c r="QBL41" t="s">
        <v>1143</v>
      </c>
      <c r="QBM41" t="s">
        <v>1143</v>
      </c>
      <c r="QBN41" t="s">
        <v>1143</v>
      </c>
      <c r="QBO41" t="s">
        <v>1143</v>
      </c>
      <c r="QBP41" t="s">
        <v>1143</v>
      </c>
      <c r="QBQ41" t="s">
        <v>1143</v>
      </c>
      <c r="QBR41" t="s">
        <v>1143</v>
      </c>
      <c r="QBS41" t="s">
        <v>1143</v>
      </c>
      <c r="QBT41" t="s">
        <v>1143</v>
      </c>
      <c r="QBU41" t="s">
        <v>1143</v>
      </c>
      <c r="QBV41" t="s">
        <v>1143</v>
      </c>
      <c r="QBW41" t="s">
        <v>1143</v>
      </c>
      <c r="QBX41" t="s">
        <v>1143</v>
      </c>
      <c r="QBY41" t="s">
        <v>1143</v>
      </c>
      <c r="QBZ41" t="s">
        <v>1143</v>
      </c>
      <c r="QCA41" t="s">
        <v>1143</v>
      </c>
      <c r="QCB41" t="s">
        <v>1143</v>
      </c>
      <c r="QCC41" t="s">
        <v>1143</v>
      </c>
      <c r="QCD41" t="s">
        <v>1143</v>
      </c>
      <c r="QCE41" t="s">
        <v>1143</v>
      </c>
      <c r="QCF41" t="s">
        <v>1143</v>
      </c>
      <c r="QCG41" t="s">
        <v>1143</v>
      </c>
      <c r="QCH41" t="s">
        <v>1143</v>
      </c>
      <c r="QCI41" t="s">
        <v>1143</v>
      </c>
      <c r="QCJ41" t="s">
        <v>1143</v>
      </c>
      <c r="QCK41" t="s">
        <v>1143</v>
      </c>
      <c r="QCL41" t="s">
        <v>1143</v>
      </c>
      <c r="QCM41" t="s">
        <v>1143</v>
      </c>
      <c r="QCN41" t="s">
        <v>1143</v>
      </c>
      <c r="QCO41" t="s">
        <v>1143</v>
      </c>
      <c r="QCP41" t="s">
        <v>1143</v>
      </c>
      <c r="QCQ41" t="s">
        <v>1143</v>
      </c>
      <c r="QCR41" t="s">
        <v>1143</v>
      </c>
      <c r="QCS41" t="s">
        <v>1143</v>
      </c>
      <c r="QCT41" t="s">
        <v>1143</v>
      </c>
      <c r="QCU41" t="s">
        <v>1143</v>
      </c>
      <c r="QCV41" t="s">
        <v>1143</v>
      </c>
      <c r="QCW41" t="s">
        <v>1143</v>
      </c>
      <c r="QCX41" t="s">
        <v>1143</v>
      </c>
      <c r="QCY41" t="s">
        <v>1143</v>
      </c>
      <c r="QCZ41" t="s">
        <v>1143</v>
      </c>
      <c r="QDA41" t="s">
        <v>1143</v>
      </c>
      <c r="QDB41" t="s">
        <v>1143</v>
      </c>
      <c r="QDC41" t="s">
        <v>1143</v>
      </c>
      <c r="QDD41" t="s">
        <v>1143</v>
      </c>
      <c r="QDE41" t="s">
        <v>1143</v>
      </c>
      <c r="QDF41" t="s">
        <v>1143</v>
      </c>
      <c r="QDG41" t="s">
        <v>1143</v>
      </c>
      <c r="QDH41" t="s">
        <v>1143</v>
      </c>
      <c r="QDI41" t="s">
        <v>1143</v>
      </c>
      <c r="QDJ41" t="s">
        <v>1143</v>
      </c>
      <c r="QDK41" t="s">
        <v>1143</v>
      </c>
      <c r="QDL41" t="s">
        <v>1143</v>
      </c>
      <c r="QDM41" t="s">
        <v>1143</v>
      </c>
      <c r="QDN41" t="s">
        <v>1143</v>
      </c>
      <c r="QDO41" t="s">
        <v>1143</v>
      </c>
      <c r="QDP41" t="s">
        <v>1143</v>
      </c>
      <c r="QDQ41" t="s">
        <v>1143</v>
      </c>
      <c r="QDR41" t="s">
        <v>1143</v>
      </c>
      <c r="QDS41" t="s">
        <v>1143</v>
      </c>
      <c r="QDT41" t="s">
        <v>1143</v>
      </c>
      <c r="QDU41" t="s">
        <v>1143</v>
      </c>
      <c r="QDV41" t="s">
        <v>1143</v>
      </c>
      <c r="QDW41" t="s">
        <v>1143</v>
      </c>
      <c r="QDX41" t="s">
        <v>1143</v>
      </c>
      <c r="QDY41" t="s">
        <v>1143</v>
      </c>
      <c r="QDZ41" t="s">
        <v>1143</v>
      </c>
      <c r="QEA41" t="s">
        <v>1143</v>
      </c>
      <c r="QEB41" t="s">
        <v>1143</v>
      </c>
      <c r="QEC41" t="s">
        <v>1143</v>
      </c>
      <c r="QED41" t="s">
        <v>1143</v>
      </c>
      <c r="QEE41" t="s">
        <v>1143</v>
      </c>
      <c r="QEF41" t="s">
        <v>1143</v>
      </c>
      <c r="QEG41" t="s">
        <v>1143</v>
      </c>
      <c r="QEH41" t="s">
        <v>1143</v>
      </c>
      <c r="QEI41" t="s">
        <v>1143</v>
      </c>
      <c r="QEJ41" t="s">
        <v>1143</v>
      </c>
      <c r="QEK41" t="s">
        <v>1143</v>
      </c>
      <c r="QEL41" t="s">
        <v>1143</v>
      </c>
      <c r="QEM41" t="s">
        <v>1143</v>
      </c>
      <c r="QEN41" t="s">
        <v>1143</v>
      </c>
      <c r="QEO41" t="s">
        <v>1143</v>
      </c>
      <c r="QEP41" t="s">
        <v>1143</v>
      </c>
      <c r="QEQ41" t="s">
        <v>1143</v>
      </c>
      <c r="QER41" t="s">
        <v>1143</v>
      </c>
      <c r="QES41" t="s">
        <v>1143</v>
      </c>
      <c r="QET41" t="s">
        <v>1143</v>
      </c>
      <c r="QEU41" t="s">
        <v>1143</v>
      </c>
      <c r="QEV41" t="s">
        <v>1143</v>
      </c>
      <c r="QEW41" t="s">
        <v>1143</v>
      </c>
      <c r="QEX41" t="s">
        <v>1143</v>
      </c>
      <c r="QEY41" t="s">
        <v>1143</v>
      </c>
      <c r="QEZ41" t="s">
        <v>1143</v>
      </c>
      <c r="QFA41" t="s">
        <v>1143</v>
      </c>
      <c r="QFB41" t="s">
        <v>1143</v>
      </c>
      <c r="QFC41" t="s">
        <v>1143</v>
      </c>
      <c r="QFD41" t="s">
        <v>1143</v>
      </c>
      <c r="QFE41" t="s">
        <v>1143</v>
      </c>
      <c r="QFF41" t="s">
        <v>1143</v>
      </c>
      <c r="QFG41" t="s">
        <v>1143</v>
      </c>
      <c r="QFH41" t="s">
        <v>1143</v>
      </c>
      <c r="QFI41" t="s">
        <v>1143</v>
      </c>
      <c r="QFJ41" t="s">
        <v>1143</v>
      </c>
      <c r="QFK41" t="s">
        <v>1143</v>
      </c>
      <c r="QFL41" t="s">
        <v>1143</v>
      </c>
      <c r="QFM41" t="s">
        <v>1143</v>
      </c>
      <c r="QFN41" t="s">
        <v>1143</v>
      </c>
      <c r="QFO41" t="s">
        <v>1143</v>
      </c>
      <c r="QFP41" t="s">
        <v>1143</v>
      </c>
      <c r="QFQ41" t="s">
        <v>1143</v>
      </c>
      <c r="QFR41" t="s">
        <v>1143</v>
      </c>
      <c r="QFS41" t="s">
        <v>1143</v>
      </c>
      <c r="QFT41" t="s">
        <v>1143</v>
      </c>
      <c r="QFU41" t="s">
        <v>1143</v>
      </c>
      <c r="QFV41" t="s">
        <v>1143</v>
      </c>
      <c r="QFW41" t="s">
        <v>1143</v>
      </c>
      <c r="QFX41" t="s">
        <v>1143</v>
      </c>
      <c r="QFY41" t="s">
        <v>1143</v>
      </c>
      <c r="QFZ41" t="s">
        <v>1143</v>
      </c>
      <c r="QGA41" t="s">
        <v>1143</v>
      </c>
      <c r="QGB41" t="s">
        <v>1143</v>
      </c>
      <c r="QGC41" t="s">
        <v>1143</v>
      </c>
      <c r="QGD41" t="s">
        <v>1143</v>
      </c>
      <c r="QGE41" t="s">
        <v>1143</v>
      </c>
      <c r="QGF41" t="s">
        <v>1143</v>
      </c>
      <c r="QGG41" t="s">
        <v>1143</v>
      </c>
      <c r="QGH41" t="s">
        <v>1143</v>
      </c>
      <c r="QGI41" t="s">
        <v>1143</v>
      </c>
      <c r="QGJ41" t="s">
        <v>1143</v>
      </c>
      <c r="QGK41" t="s">
        <v>1143</v>
      </c>
      <c r="QGL41" t="s">
        <v>1143</v>
      </c>
      <c r="QGM41" t="s">
        <v>1143</v>
      </c>
      <c r="QGN41" t="s">
        <v>1143</v>
      </c>
      <c r="QGO41" t="s">
        <v>1143</v>
      </c>
      <c r="QGP41" t="s">
        <v>1143</v>
      </c>
      <c r="QGQ41" t="s">
        <v>1143</v>
      </c>
      <c r="QGR41" t="s">
        <v>1143</v>
      </c>
      <c r="QGS41" t="s">
        <v>1143</v>
      </c>
      <c r="QGT41" t="s">
        <v>1143</v>
      </c>
      <c r="QGU41" t="s">
        <v>1143</v>
      </c>
      <c r="QGV41" t="s">
        <v>1143</v>
      </c>
      <c r="QGW41" t="s">
        <v>1143</v>
      </c>
      <c r="QGX41" t="s">
        <v>1143</v>
      </c>
      <c r="QGY41" t="s">
        <v>1143</v>
      </c>
      <c r="QGZ41" t="s">
        <v>1143</v>
      </c>
      <c r="QHA41" t="s">
        <v>1143</v>
      </c>
      <c r="QHB41" t="s">
        <v>1143</v>
      </c>
      <c r="QHC41" t="s">
        <v>1143</v>
      </c>
      <c r="QHD41" t="s">
        <v>1143</v>
      </c>
      <c r="QHE41" t="s">
        <v>1143</v>
      </c>
      <c r="QHF41" t="s">
        <v>1143</v>
      </c>
      <c r="QHG41" t="s">
        <v>1143</v>
      </c>
      <c r="QHH41" t="s">
        <v>1143</v>
      </c>
      <c r="QHI41" t="s">
        <v>1143</v>
      </c>
      <c r="QHJ41" t="s">
        <v>1143</v>
      </c>
      <c r="QHK41" t="s">
        <v>1143</v>
      </c>
      <c r="QHL41" t="s">
        <v>1143</v>
      </c>
      <c r="QHM41" t="s">
        <v>1143</v>
      </c>
      <c r="QHN41" t="s">
        <v>1143</v>
      </c>
      <c r="QHO41" t="s">
        <v>1143</v>
      </c>
      <c r="QHP41" t="s">
        <v>1143</v>
      </c>
      <c r="QHQ41" t="s">
        <v>1143</v>
      </c>
      <c r="QHR41" t="s">
        <v>1143</v>
      </c>
      <c r="QHS41" t="s">
        <v>1143</v>
      </c>
      <c r="QHT41" t="s">
        <v>1143</v>
      </c>
      <c r="QHU41" t="s">
        <v>1143</v>
      </c>
      <c r="QHV41" t="s">
        <v>1143</v>
      </c>
      <c r="QHW41" t="s">
        <v>1143</v>
      </c>
      <c r="QHX41" t="s">
        <v>1143</v>
      </c>
      <c r="QHY41" t="s">
        <v>1143</v>
      </c>
      <c r="QHZ41" t="s">
        <v>1143</v>
      </c>
      <c r="QIA41" t="s">
        <v>1143</v>
      </c>
      <c r="QIB41" t="s">
        <v>1143</v>
      </c>
      <c r="QIC41" t="s">
        <v>1143</v>
      </c>
      <c r="QID41" t="s">
        <v>1143</v>
      </c>
      <c r="QIE41" t="s">
        <v>1143</v>
      </c>
      <c r="QIF41" t="s">
        <v>1143</v>
      </c>
      <c r="QIG41" t="s">
        <v>1143</v>
      </c>
      <c r="QIH41" t="s">
        <v>1143</v>
      </c>
      <c r="QII41" t="s">
        <v>1143</v>
      </c>
      <c r="QIJ41" t="s">
        <v>1143</v>
      </c>
      <c r="QIK41" t="s">
        <v>1143</v>
      </c>
      <c r="QIL41" t="s">
        <v>1143</v>
      </c>
      <c r="QIM41" t="s">
        <v>1143</v>
      </c>
      <c r="QIN41" t="s">
        <v>1143</v>
      </c>
      <c r="QIO41" t="s">
        <v>1143</v>
      </c>
      <c r="QIP41" t="s">
        <v>1143</v>
      </c>
      <c r="QIQ41" t="s">
        <v>1143</v>
      </c>
      <c r="QIR41" t="s">
        <v>1143</v>
      </c>
      <c r="QIS41" t="s">
        <v>1143</v>
      </c>
      <c r="QIT41" t="s">
        <v>1143</v>
      </c>
      <c r="QIU41" t="s">
        <v>1143</v>
      </c>
      <c r="QIV41" t="s">
        <v>1143</v>
      </c>
      <c r="QIW41" t="s">
        <v>1143</v>
      </c>
      <c r="QIX41" t="s">
        <v>1143</v>
      </c>
      <c r="QIY41" t="s">
        <v>1143</v>
      </c>
      <c r="QIZ41" t="s">
        <v>1143</v>
      </c>
      <c r="QJA41" t="s">
        <v>1143</v>
      </c>
      <c r="QJB41" t="s">
        <v>1143</v>
      </c>
      <c r="QJC41" t="s">
        <v>1143</v>
      </c>
      <c r="QJD41" t="s">
        <v>1143</v>
      </c>
      <c r="QJE41" t="s">
        <v>1143</v>
      </c>
      <c r="QJF41" t="s">
        <v>1143</v>
      </c>
      <c r="QJG41" t="s">
        <v>1143</v>
      </c>
      <c r="QJH41" t="s">
        <v>1143</v>
      </c>
      <c r="QJI41" t="s">
        <v>1143</v>
      </c>
      <c r="QJJ41" t="s">
        <v>1143</v>
      </c>
      <c r="QJK41" t="s">
        <v>1143</v>
      </c>
      <c r="QJL41" t="s">
        <v>1143</v>
      </c>
      <c r="QJM41" t="s">
        <v>1143</v>
      </c>
      <c r="QJN41" t="s">
        <v>1143</v>
      </c>
      <c r="QJO41" t="s">
        <v>1143</v>
      </c>
      <c r="QJP41" t="s">
        <v>1143</v>
      </c>
      <c r="QJQ41" t="s">
        <v>1143</v>
      </c>
      <c r="QJR41" t="s">
        <v>1143</v>
      </c>
      <c r="QJS41" t="s">
        <v>1143</v>
      </c>
      <c r="QJT41" t="s">
        <v>1143</v>
      </c>
      <c r="QJU41" t="s">
        <v>1143</v>
      </c>
      <c r="QJV41" t="s">
        <v>1143</v>
      </c>
      <c r="QJW41" t="s">
        <v>1143</v>
      </c>
      <c r="QJX41" t="s">
        <v>1143</v>
      </c>
      <c r="QJY41" t="s">
        <v>1143</v>
      </c>
      <c r="QJZ41" t="s">
        <v>1143</v>
      </c>
      <c r="QKA41" t="s">
        <v>1143</v>
      </c>
      <c r="QKB41" t="s">
        <v>1143</v>
      </c>
      <c r="QKC41" t="s">
        <v>1143</v>
      </c>
      <c r="QKD41" t="s">
        <v>1143</v>
      </c>
      <c r="QKE41" t="s">
        <v>1143</v>
      </c>
      <c r="QKF41" t="s">
        <v>1143</v>
      </c>
      <c r="QKG41" t="s">
        <v>1143</v>
      </c>
      <c r="QKH41" t="s">
        <v>1143</v>
      </c>
      <c r="QKI41" t="s">
        <v>1143</v>
      </c>
      <c r="QKJ41" t="s">
        <v>1143</v>
      </c>
      <c r="QKK41" t="s">
        <v>1143</v>
      </c>
      <c r="QKL41" t="s">
        <v>1143</v>
      </c>
      <c r="QKM41" t="s">
        <v>1143</v>
      </c>
      <c r="QKN41" t="s">
        <v>1143</v>
      </c>
      <c r="QKO41" t="s">
        <v>1143</v>
      </c>
      <c r="QKP41" t="s">
        <v>1143</v>
      </c>
      <c r="QKQ41" t="s">
        <v>1143</v>
      </c>
      <c r="QKR41" t="s">
        <v>1143</v>
      </c>
      <c r="QKS41" t="s">
        <v>1143</v>
      </c>
      <c r="QKT41" t="s">
        <v>1143</v>
      </c>
      <c r="QKU41" t="s">
        <v>1143</v>
      </c>
      <c r="QKV41" t="s">
        <v>1143</v>
      </c>
      <c r="QKW41" t="s">
        <v>1143</v>
      </c>
      <c r="QKX41" t="s">
        <v>1143</v>
      </c>
      <c r="QKY41" t="s">
        <v>1143</v>
      </c>
      <c r="QKZ41" t="s">
        <v>1143</v>
      </c>
      <c r="QLA41" t="s">
        <v>1143</v>
      </c>
      <c r="QLB41" t="s">
        <v>1143</v>
      </c>
      <c r="QLC41" t="s">
        <v>1143</v>
      </c>
      <c r="QLD41" t="s">
        <v>1143</v>
      </c>
      <c r="QLE41" t="s">
        <v>1143</v>
      </c>
      <c r="QLF41" t="s">
        <v>1143</v>
      </c>
      <c r="QLG41" t="s">
        <v>1143</v>
      </c>
      <c r="QLH41" t="s">
        <v>1143</v>
      </c>
      <c r="QLI41" t="s">
        <v>1143</v>
      </c>
      <c r="QLJ41" t="s">
        <v>1143</v>
      </c>
      <c r="QLK41" t="s">
        <v>1143</v>
      </c>
      <c r="QLL41" t="s">
        <v>1143</v>
      </c>
      <c r="QLM41" t="s">
        <v>1143</v>
      </c>
      <c r="QLN41" t="s">
        <v>1143</v>
      </c>
      <c r="QLO41" t="s">
        <v>1143</v>
      </c>
      <c r="QLP41" t="s">
        <v>1143</v>
      </c>
      <c r="QLQ41" t="s">
        <v>1143</v>
      </c>
      <c r="QLR41" t="s">
        <v>1143</v>
      </c>
      <c r="QLS41" t="s">
        <v>1143</v>
      </c>
      <c r="QLT41" t="s">
        <v>1143</v>
      </c>
      <c r="QLU41" t="s">
        <v>1143</v>
      </c>
      <c r="QLV41" t="s">
        <v>1143</v>
      </c>
      <c r="QLW41" t="s">
        <v>1143</v>
      </c>
      <c r="QLX41" t="s">
        <v>1143</v>
      </c>
      <c r="QLY41" t="s">
        <v>1143</v>
      </c>
      <c r="QLZ41" t="s">
        <v>1143</v>
      </c>
      <c r="QMA41" t="s">
        <v>1143</v>
      </c>
      <c r="QMB41" t="s">
        <v>1143</v>
      </c>
      <c r="QMC41" t="s">
        <v>1143</v>
      </c>
      <c r="QMD41" t="s">
        <v>1143</v>
      </c>
      <c r="QME41" t="s">
        <v>1143</v>
      </c>
      <c r="QMF41" t="s">
        <v>1143</v>
      </c>
      <c r="QMG41" t="s">
        <v>1143</v>
      </c>
      <c r="QMH41" t="s">
        <v>1143</v>
      </c>
      <c r="QMI41" t="s">
        <v>1143</v>
      </c>
      <c r="QMJ41" t="s">
        <v>1143</v>
      </c>
      <c r="QMK41" t="s">
        <v>1143</v>
      </c>
      <c r="QML41" t="s">
        <v>1143</v>
      </c>
      <c r="QMM41" t="s">
        <v>1143</v>
      </c>
      <c r="QMN41" t="s">
        <v>1143</v>
      </c>
      <c r="QMO41" t="s">
        <v>1143</v>
      </c>
      <c r="QMP41" t="s">
        <v>1143</v>
      </c>
      <c r="QMQ41" t="s">
        <v>1143</v>
      </c>
      <c r="QMR41" t="s">
        <v>1143</v>
      </c>
      <c r="QMS41" t="s">
        <v>1143</v>
      </c>
      <c r="QMT41" t="s">
        <v>1143</v>
      </c>
      <c r="QMU41" t="s">
        <v>1143</v>
      </c>
      <c r="QMV41" t="s">
        <v>1143</v>
      </c>
      <c r="QMW41" t="s">
        <v>1143</v>
      </c>
      <c r="QMX41" t="s">
        <v>1143</v>
      </c>
      <c r="QMY41" t="s">
        <v>1143</v>
      </c>
      <c r="QMZ41" t="s">
        <v>1143</v>
      </c>
      <c r="QNA41" t="s">
        <v>1143</v>
      </c>
      <c r="QNB41" t="s">
        <v>1143</v>
      </c>
      <c r="QNC41" t="s">
        <v>1143</v>
      </c>
      <c r="QND41" t="s">
        <v>1143</v>
      </c>
      <c r="QNE41" t="s">
        <v>1143</v>
      </c>
      <c r="QNF41" t="s">
        <v>1143</v>
      </c>
      <c r="QNG41" t="s">
        <v>1143</v>
      </c>
      <c r="QNH41" t="s">
        <v>1143</v>
      </c>
      <c r="QNI41" t="s">
        <v>1143</v>
      </c>
      <c r="QNJ41" t="s">
        <v>1143</v>
      </c>
      <c r="QNK41" t="s">
        <v>1143</v>
      </c>
      <c r="QNL41" t="s">
        <v>1143</v>
      </c>
      <c r="QNM41" t="s">
        <v>1143</v>
      </c>
      <c r="QNN41" t="s">
        <v>1143</v>
      </c>
      <c r="QNO41" t="s">
        <v>1143</v>
      </c>
      <c r="QNP41" t="s">
        <v>1143</v>
      </c>
      <c r="QNQ41" t="s">
        <v>1143</v>
      </c>
      <c r="QNR41" t="s">
        <v>1143</v>
      </c>
      <c r="QNS41" t="s">
        <v>1143</v>
      </c>
      <c r="QNT41" t="s">
        <v>1143</v>
      </c>
      <c r="QNU41" t="s">
        <v>1143</v>
      </c>
      <c r="QNV41" t="s">
        <v>1143</v>
      </c>
      <c r="QNW41" t="s">
        <v>1143</v>
      </c>
      <c r="QNX41" t="s">
        <v>1143</v>
      </c>
      <c r="QNY41" t="s">
        <v>1143</v>
      </c>
      <c r="QNZ41" t="s">
        <v>1143</v>
      </c>
      <c r="QOA41" t="s">
        <v>1143</v>
      </c>
      <c r="QOB41" t="s">
        <v>1143</v>
      </c>
      <c r="QOC41" t="s">
        <v>1143</v>
      </c>
      <c r="QOD41" t="s">
        <v>1143</v>
      </c>
      <c r="QOE41" t="s">
        <v>1143</v>
      </c>
      <c r="QOF41" t="s">
        <v>1143</v>
      </c>
      <c r="QOG41" t="s">
        <v>1143</v>
      </c>
      <c r="QOH41" t="s">
        <v>1143</v>
      </c>
      <c r="QOI41" t="s">
        <v>1143</v>
      </c>
      <c r="QOJ41" t="s">
        <v>1143</v>
      </c>
      <c r="QOK41" t="s">
        <v>1143</v>
      </c>
      <c r="QOL41" t="s">
        <v>1143</v>
      </c>
      <c r="QOM41" t="s">
        <v>1143</v>
      </c>
      <c r="QON41" t="s">
        <v>1143</v>
      </c>
      <c r="QOO41" t="s">
        <v>1143</v>
      </c>
      <c r="QOP41" t="s">
        <v>1143</v>
      </c>
      <c r="QOQ41" t="s">
        <v>1143</v>
      </c>
      <c r="QOR41" t="s">
        <v>1143</v>
      </c>
      <c r="QOS41" t="s">
        <v>1143</v>
      </c>
      <c r="QOT41" t="s">
        <v>1143</v>
      </c>
      <c r="QOU41" t="s">
        <v>1143</v>
      </c>
      <c r="QOV41" t="s">
        <v>1143</v>
      </c>
      <c r="QOW41" t="s">
        <v>1143</v>
      </c>
      <c r="QOX41" t="s">
        <v>1143</v>
      </c>
      <c r="QOY41" t="s">
        <v>1143</v>
      </c>
      <c r="QOZ41" t="s">
        <v>1143</v>
      </c>
      <c r="QPA41" t="s">
        <v>1143</v>
      </c>
      <c r="QPB41" t="s">
        <v>1143</v>
      </c>
      <c r="QPC41" t="s">
        <v>1143</v>
      </c>
      <c r="QPD41" t="s">
        <v>1143</v>
      </c>
      <c r="QPE41" t="s">
        <v>1143</v>
      </c>
      <c r="QPF41" t="s">
        <v>1143</v>
      </c>
      <c r="QPG41" t="s">
        <v>1143</v>
      </c>
      <c r="QPH41" t="s">
        <v>1143</v>
      </c>
      <c r="QPI41" t="s">
        <v>1143</v>
      </c>
      <c r="QPJ41" t="s">
        <v>1143</v>
      </c>
      <c r="QPK41" t="s">
        <v>1143</v>
      </c>
      <c r="QPL41" t="s">
        <v>1143</v>
      </c>
      <c r="QPM41" t="s">
        <v>1143</v>
      </c>
      <c r="QPN41" t="s">
        <v>1143</v>
      </c>
      <c r="QPO41" t="s">
        <v>1143</v>
      </c>
      <c r="QPP41" t="s">
        <v>1143</v>
      </c>
      <c r="QPQ41" t="s">
        <v>1143</v>
      </c>
      <c r="QPR41" t="s">
        <v>1143</v>
      </c>
      <c r="QPS41" t="s">
        <v>1143</v>
      </c>
      <c r="QPT41" t="s">
        <v>1143</v>
      </c>
      <c r="QPU41" t="s">
        <v>1143</v>
      </c>
      <c r="QPV41" t="s">
        <v>1143</v>
      </c>
      <c r="QPW41" t="s">
        <v>1143</v>
      </c>
      <c r="QPX41" t="s">
        <v>1143</v>
      </c>
      <c r="QPY41" t="s">
        <v>1143</v>
      </c>
      <c r="QPZ41" t="s">
        <v>1143</v>
      </c>
      <c r="QQA41" t="s">
        <v>1143</v>
      </c>
      <c r="QQB41" t="s">
        <v>1143</v>
      </c>
      <c r="QQC41" t="s">
        <v>1143</v>
      </c>
      <c r="QQD41" t="s">
        <v>1143</v>
      </c>
      <c r="QQE41" t="s">
        <v>1143</v>
      </c>
      <c r="QQF41" t="s">
        <v>1143</v>
      </c>
      <c r="QQG41" t="s">
        <v>1143</v>
      </c>
      <c r="QQH41" t="s">
        <v>1143</v>
      </c>
      <c r="QQI41" t="s">
        <v>1143</v>
      </c>
      <c r="QQJ41" t="s">
        <v>1143</v>
      </c>
      <c r="QQK41" t="s">
        <v>1143</v>
      </c>
      <c r="QQL41" t="s">
        <v>1143</v>
      </c>
      <c r="QQM41" t="s">
        <v>1143</v>
      </c>
      <c r="QQN41" t="s">
        <v>1143</v>
      </c>
      <c r="QQO41" t="s">
        <v>1143</v>
      </c>
      <c r="QQP41" t="s">
        <v>1143</v>
      </c>
      <c r="QQQ41" t="s">
        <v>1143</v>
      </c>
      <c r="QQR41" t="s">
        <v>1143</v>
      </c>
      <c r="QQS41" t="s">
        <v>1143</v>
      </c>
      <c r="QQT41" t="s">
        <v>1143</v>
      </c>
      <c r="QQU41" t="s">
        <v>1143</v>
      </c>
      <c r="QQV41" t="s">
        <v>1143</v>
      </c>
      <c r="QQW41" t="s">
        <v>1143</v>
      </c>
      <c r="QQX41" t="s">
        <v>1143</v>
      </c>
      <c r="QQY41" t="s">
        <v>1143</v>
      </c>
      <c r="QQZ41" t="s">
        <v>1143</v>
      </c>
      <c r="QRA41" t="s">
        <v>1143</v>
      </c>
      <c r="QRB41" t="s">
        <v>1143</v>
      </c>
      <c r="QRC41" t="s">
        <v>1143</v>
      </c>
      <c r="QRD41" t="s">
        <v>1143</v>
      </c>
      <c r="QRE41" t="s">
        <v>1143</v>
      </c>
      <c r="QRF41" t="s">
        <v>1143</v>
      </c>
      <c r="QRG41" t="s">
        <v>1143</v>
      </c>
      <c r="QRH41" t="s">
        <v>1143</v>
      </c>
      <c r="QRI41" t="s">
        <v>1143</v>
      </c>
      <c r="QRJ41" t="s">
        <v>1143</v>
      </c>
      <c r="QRK41" t="s">
        <v>1143</v>
      </c>
      <c r="QRL41" t="s">
        <v>1143</v>
      </c>
      <c r="QRM41" t="s">
        <v>1143</v>
      </c>
      <c r="QRN41" t="s">
        <v>1143</v>
      </c>
      <c r="QRO41" t="s">
        <v>1143</v>
      </c>
      <c r="QRP41" t="s">
        <v>1143</v>
      </c>
      <c r="QRQ41" t="s">
        <v>1143</v>
      </c>
      <c r="QRR41" t="s">
        <v>1143</v>
      </c>
      <c r="QRS41" t="s">
        <v>1143</v>
      </c>
      <c r="QRT41" t="s">
        <v>1143</v>
      </c>
      <c r="QRU41" t="s">
        <v>1143</v>
      </c>
      <c r="QRV41" t="s">
        <v>1143</v>
      </c>
      <c r="QRW41" t="s">
        <v>1143</v>
      </c>
      <c r="QRX41" t="s">
        <v>1143</v>
      </c>
      <c r="QRY41" t="s">
        <v>1143</v>
      </c>
      <c r="QRZ41" t="s">
        <v>1143</v>
      </c>
      <c r="QSA41" t="s">
        <v>1143</v>
      </c>
      <c r="QSB41" t="s">
        <v>1143</v>
      </c>
      <c r="QSC41" t="s">
        <v>1143</v>
      </c>
      <c r="QSD41" t="s">
        <v>1143</v>
      </c>
      <c r="QSE41" t="s">
        <v>1143</v>
      </c>
      <c r="QSF41" t="s">
        <v>1143</v>
      </c>
      <c r="QSG41" t="s">
        <v>1143</v>
      </c>
      <c r="QSH41" t="s">
        <v>1143</v>
      </c>
      <c r="QSI41" t="s">
        <v>1143</v>
      </c>
      <c r="QSJ41" t="s">
        <v>1143</v>
      </c>
      <c r="QSK41" t="s">
        <v>1143</v>
      </c>
      <c r="QSL41" t="s">
        <v>1143</v>
      </c>
      <c r="QSM41" t="s">
        <v>1143</v>
      </c>
      <c r="QSN41" t="s">
        <v>1143</v>
      </c>
      <c r="QSO41" t="s">
        <v>1143</v>
      </c>
      <c r="QSP41" t="s">
        <v>1143</v>
      </c>
      <c r="QSQ41" t="s">
        <v>1143</v>
      </c>
      <c r="QSR41" t="s">
        <v>1143</v>
      </c>
      <c r="QSS41" t="s">
        <v>1143</v>
      </c>
      <c r="QST41" t="s">
        <v>1143</v>
      </c>
      <c r="QSU41" t="s">
        <v>1143</v>
      </c>
      <c r="QSV41" t="s">
        <v>1143</v>
      </c>
      <c r="QSW41" t="s">
        <v>1143</v>
      </c>
      <c r="QSX41" t="s">
        <v>1143</v>
      </c>
      <c r="QSY41" t="s">
        <v>1143</v>
      </c>
      <c r="QSZ41" t="s">
        <v>1143</v>
      </c>
      <c r="QTA41" t="s">
        <v>1143</v>
      </c>
      <c r="QTB41" t="s">
        <v>1143</v>
      </c>
      <c r="QTC41" t="s">
        <v>1143</v>
      </c>
      <c r="QTD41" t="s">
        <v>1143</v>
      </c>
      <c r="QTE41" t="s">
        <v>1143</v>
      </c>
      <c r="QTF41" t="s">
        <v>1143</v>
      </c>
      <c r="QTG41" t="s">
        <v>1143</v>
      </c>
      <c r="QTH41" t="s">
        <v>1143</v>
      </c>
      <c r="QTI41" t="s">
        <v>1143</v>
      </c>
      <c r="QTJ41" t="s">
        <v>1143</v>
      </c>
      <c r="QTK41" t="s">
        <v>1143</v>
      </c>
      <c r="QTL41" t="s">
        <v>1143</v>
      </c>
      <c r="QTM41" t="s">
        <v>1143</v>
      </c>
      <c r="QTN41" t="s">
        <v>1143</v>
      </c>
      <c r="QTO41" t="s">
        <v>1143</v>
      </c>
      <c r="QTP41" t="s">
        <v>1143</v>
      </c>
      <c r="QTQ41" t="s">
        <v>1143</v>
      </c>
      <c r="QTR41" t="s">
        <v>1143</v>
      </c>
      <c r="QTS41" t="s">
        <v>1143</v>
      </c>
      <c r="QTT41" t="s">
        <v>1143</v>
      </c>
      <c r="QTU41" t="s">
        <v>1143</v>
      </c>
      <c r="QTV41" t="s">
        <v>1143</v>
      </c>
      <c r="QTW41" t="s">
        <v>1143</v>
      </c>
      <c r="QTX41" t="s">
        <v>1143</v>
      </c>
      <c r="QTY41" t="s">
        <v>1143</v>
      </c>
      <c r="QTZ41" t="s">
        <v>1143</v>
      </c>
      <c r="QUA41" t="s">
        <v>1143</v>
      </c>
      <c r="QUB41" t="s">
        <v>1143</v>
      </c>
      <c r="QUC41" t="s">
        <v>1143</v>
      </c>
      <c r="QUD41" t="s">
        <v>1143</v>
      </c>
      <c r="QUE41" t="s">
        <v>1143</v>
      </c>
      <c r="QUF41" t="s">
        <v>1143</v>
      </c>
      <c r="QUG41" t="s">
        <v>1143</v>
      </c>
      <c r="QUH41" t="s">
        <v>1143</v>
      </c>
      <c r="QUI41" t="s">
        <v>1143</v>
      </c>
      <c r="QUJ41" t="s">
        <v>1143</v>
      </c>
      <c r="QUK41" t="s">
        <v>1143</v>
      </c>
      <c r="QUL41" t="s">
        <v>1143</v>
      </c>
      <c r="QUM41" t="s">
        <v>1143</v>
      </c>
      <c r="QUN41" t="s">
        <v>1143</v>
      </c>
      <c r="QUO41" t="s">
        <v>1143</v>
      </c>
      <c r="QUP41" t="s">
        <v>1143</v>
      </c>
      <c r="QUQ41" t="s">
        <v>1143</v>
      </c>
      <c r="QUR41" t="s">
        <v>1143</v>
      </c>
      <c r="QUS41" t="s">
        <v>1143</v>
      </c>
      <c r="QUT41" t="s">
        <v>1143</v>
      </c>
      <c r="QUU41" t="s">
        <v>1143</v>
      </c>
      <c r="QUV41" t="s">
        <v>1143</v>
      </c>
      <c r="QUW41" t="s">
        <v>1143</v>
      </c>
      <c r="QUX41" t="s">
        <v>1143</v>
      </c>
      <c r="QUY41" t="s">
        <v>1143</v>
      </c>
      <c r="QUZ41" t="s">
        <v>1143</v>
      </c>
      <c r="QVA41" t="s">
        <v>1143</v>
      </c>
      <c r="QVB41" t="s">
        <v>1143</v>
      </c>
      <c r="QVC41" t="s">
        <v>1143</v>
      </c>
      <c r="QVD41" t="s">
        <v>1143</v>
      </c>
      <c r="QVE41" t="s">
        <v>1143</v>
      </c>
      <c r="QVF41" t="s">
        <v>1143</v>
      </c>
      <c r="QVG41" t="s">
        <v>1143</v>
      </c>
      <c r="QVH41" t="s">
        <v>1143</v>
      </c>
      <c r="QVI41" t="s">
        <v>1143</v>
      </c>
      <c r="QVJ41" t="s">
        <v>1143</v>
      </c>
      <c r="QVK41" t="s">
        <v>1143</v>
      </c>
      <c r="QVL41" t="s">
        <v>1143</v>
      </c>
      <c r="QVM41" t="s">
        <v>1143</v>
      </c>
      <c r="QVN41" t="s">
        <v>1143</v>
      </c>
      <c r="QVO41" t="s">
        <v>1143</v>
      </c>
      <c r="QVP41" t="s">
        <v>1143</v>
      </c>
      <c r="QVQ41" t="s">
        <v>1143</v>
      </c>
      <c r="QVR41" t="s">
        <v>1143</v>
      </c>
      <c r="QVS41" t="s">
        <v>1143</v>
      </c>
      <c r="QVT41" t="s">
        <v>1143</v>
      </c>
      <c r="QVU41" t="s">
        <v>1143</v>
      </c>
      <c r="QVV41" t="s">
        <v>1143</v>
      </c>
      <c r="QVW41" t="s">
        <v>1143</v>
      </c>
      <c r="QVX41" t="s">
        <v>1143</v>
      </c>
      <c r="QVY41" t="s">
        <v>1143</v>
      </c>
      <c r="QVZ41" t="s">
        <v>1143</v>
      </c>
      <c r="QWA41" t="s">
        <v>1143</v>
      </c>
      <c r="QWB41" t="s">
        <v>1143</v>
      </c>
      <c r="QWC41" t="s">
        <v>1143</v>
      </c>
      <c r="QWD41" t="s">
        <v>1143</v>
      </c>
      <c r="QWE41" t="s">
        <v>1143</v>
      </c>
      <c r="QWF41" t="s">
        <v>1143</v>
      </c>
      <c r="QWG41" t="s">
        <v>1143</v>
      </c>
      <c r="QWH41" t="s">
        <v>1143</v>
      </c>
      <c r="QWI41" t="s">
        <v>1143</v>
      </c>
      <c r="QWJ41" t="s">
        <v>1143</v>
      </c>
      <c r="QWK41" t="s">
        <v>1143</v>
      </c>
      <c r="QWL41" t="s">
        <v>1143</v>
      </c>
      <c r="QWM41" t="s">
        <v>1143</v>
      </c>
      <c r="QWN41" t="s">
        <v>1143</v>
      </c>
      <c r="QWO41" t="s">
        <v>1143</v>
      </c>
      <c r="QWP41" t="s">
        <v>1143</v>
      </c>
      <c r="QWQ41" t="s">
        <v>1143</v>
      </c>
      <c r="QWR41" t="s">
        <v>1143</v>
      </c>
      <c r="QWS41" t="s">
        <v>1143</v>
      </c>
      <c r="QWT41" t="s">
        <v>1143</v>
      </c>
      <c r="QWU41" t="s">
        <v>1143</v>
      </c>
      <c r="QWV41" t="s">
        <v>1143</v>
      </c>
      <c r="QWW41" t="s">
        <v>1143</v>
      </c>
      <c r="QWX41" t="s">
        <v>1143</v>
      </c>
      <c r="QWY41" t="s">
        <v>1143</v>
      </c>
      <c r="QWZ41" t="s">
        <v>1143</v>
      </c>
      <c r="QXA41" t="s">
        <v>1143</v>
      </c>
      <c r="QXB41" t="s">
        <v>1143</v>
      </c>
      <c r="QXC41" t="s">
        <v>1143</v>
      </c>
      <c r="QXD41" t="s">
        <v>1143</v>
      </c>
      <c r="QXE41" t="s">
        <v>1143</v>
      </c>
      <c r="QXF41" t="s">
        <v>1143</v>
      </c>
      <c r="QXG41" t="s">
        <v>1143</v>
      </c>
      <c r="QXH41" t="s">
        <v>1143</v>
      </c>
      <c r="QXI41" t="s">
        <v>1143</v>
      </c>
      <c r="QXJ41" t="s">
        <v>1143</v>
      </c>
      <c r="QXK41" t="s">
        <v>1143</v>
      </c>
      <c r="QXL41" t="s">
        <v>1143</v>
      </c>
      <c r="QXM41" t="s">
        <v>1143</v>
      </c>
      <c r="QXN41" t="s">
        <v>1143</v>
      </c>
      <c r="QXO41" t="s">
        <v>1143</v>
      </c>
      <c r="QXP41" t="s">
        <v>1143</v>
      </c>
      <c r="QXQ41" t="s">
        <v>1143</v>
      </c>
      <c r="QXR41" t="s">
        <v>1143</v>
      </c>
      <c r="QXS41" t="s">
        <v>1143</v>
      </c>
      <c r="QXT41" t="s">
        <v>1143</v>
      </c>
      <c r="QXU41" t="s">
        <v>1143</v>
      </c>
      <c r="QXV41" t="s">
        <v>1143</v>
      </c>
      <c r="QXW41" t="s">
        <v>1143</v>
      </c>
      <c r="QXX41" t="s">
        <v>1143</v>
      </c>
      <c r="QXY41" t="s">
        <v>1143</v>
      </c>
      <c r="QXZ41" t="s">
        <v>1143</v>
      </c>
      <c r="QYA41" t="s">
        <v>1143</v>
      </c>
      <c r="QYB41" t="s">
        <v>1143</v>
      </c>
      <c r="QYC41" t="s">
        <v>1143</v>
      </c>
      <c r="QYD41" t="s">
        <v>1143</v>
      </c>
      <c r="QYE41" t="s">
        <v>1143</v>
      </c>
      <c r="QYF41" t="s">
        <v>1143</v>
      </c>
      <c r="QYG41" t="s">
        <v>1143</v>
      </c>
      <c r="QYH41" t="s">
        <v>1143</v>
      </c>
      <c r="QYI41" t="s">
        <v>1143</v>
      </c>
      <c r="QYJ41" t="s">
        <v>1143</v>
      </c>
      <c r="QYK41" t="s">
        <v>1143</v>
      </c>
      <c r="QYL41" t="s">
        <v>1143</v>
      </c>
      <c r="QYM41" t="s">
        <v>1143</v>
      </c>
      <c r="QYN41" t="s">
        <v>1143</v>
      </c>
      <c r="QYO41" t="s">
        <v>1143</v>
      </c>
      <c r="QYP41" t="s">
        <v>1143</v>
      </c>
      <c r="QYQ41" t="s">
        <v>1143</v>
      </c>
      <c r="QYR41" t="s">
        <v>1143</v>
      </c>
      <c r="QYS41" t="s">
        <v>1143</v>
      </c>
      <c r="QYT41" t="s">
        <v>1143</v>
      </c>
      <c r="QYU41" t="s">
        <v>1143</v>
      </c>
      <c r="QYV41" t="s">
        <v>1143</v>
      </c>
      <c r="QYW41" t="s">
        <v>1143</v>
      </c>
      <c r="QYX41" t="s">
        <v>1143</v>
      </c>
      <c r="QYY41" t="s">
        <v>1143</v>
      </c>
      <c r="QYZ41" t="s">
        <v>1143</v>
      </c>
      <c r="QZA41" t="s">
        <v>1143</v>
      </c>
      <c r="QZB41" t="s">
        <v>1143</v>
      </c>
      <c r="QZC41" t="s">
        <v>1143</v>
      </c>
      <c r="QZD41" t="s">
        <v>1143</v>
      </c>
      <c r="QZE41" t="s">
        <v>1143</v>
      </c>
      <c r="QZF41" t="s">
        <v>1143</v>
      </c>
      <c r="QZG41" t="s">
        <v>1143</v>
      </c>
      <c r="QZH41" t="s">
        <v>1143</v>
      </c>
      <c r="QZI41" t="s">
        <v>1143</v>
      </c>
      <c r="QZJ41" t="s">
        <v>1143</v>
      </c>
      <c r="QZK41" t="s">
        <v>1143</v>
      </c>
      <c r="QZL41" t="s">
        <v>1143</v>
      </c>
      <c r="QZM41" t="s">
        <v>1143</v>
      </c>
      <c r="QZN41" t="s">
        <v>1143</v>
      </c>
      <c r="QZO41" t="s">
        <v>1143</v>
      </c>
      <c r="QZP41" t="s">
        <v>1143</v>
      </c>
      <c r="QZQ41" t="s">
        <v>1143</v>
      </c>
      <c r="QZR41" t="s">
        <v>1143</v>
      </c>
      <c r="QZS41" t="s">
        <v>1143</v>
      </c>
      <c r="QZT41" t="s">
        <v>1143</v>
      </c>
      <c r="QZU41" t="s">
        <v>1143</v>
      </c>
      <c r="QZV41" t="s">
        <v>1143</v>
      </c>
      <c r="QZW41" t="s">
        <v>1143</v>
      </c>
      <c r="QZX41" t="s">
        <v>1143</v>
      </c>
      <c r="QZY41" t="s">
        <v>1143</v>
      </c>
      <c r="QZZ41" t="s">
        <v>1143</v>
      </c>
      <c r="RAA41" t="s">
        <v>1143</v>
      </c>
      <c r="RAB41" t="s">
        <v>1143</v>
      </c>
      <c r="RAC41" t="s">
        <v>1143</v>
      </c>
      <c r="RAD41" t="s">
        <v>1143</v>
      </c>
      <c r="RAE41" t="s">
        <v>1143</v>
      </c>
      <c r="RAF41" t="s">
        <v>1143</v>
      </c>
      <c r="RAG41" t="s">
        <v>1143</v>
      </c>
      <c r="RAH41" t="s">
        <v>1143</v>
      </c>
      <c r="RAI41" t="s">
        <v>1143</v>
      </c>
      <c r="RAJ41" t="s">
        <v>1143</v>
      </c>
      <c r="RAK41" t="s">
        <v>1143</v>
      </c>
      <c r="RAL41" t="s">
        <v>1143</v>
      </c>
      <c r="RAM41" t="s">
        <v>1143</v>
      </c>
      <c r="RAN41" t="s">
        <v>1143</v>
      </c>
      <c r="RAO41" t="s">
        <v>1143</v>
      </c>
      <c r="RAP41" t="s">
        <v>1143</v>
      </c>
      <c r="RAQ41" t="s">
        <v>1143</v>
      </c>
      <c r="RAR41" t="s">
        <v>1143</v>
      </c>
      <c r="RAS41" t="s">
        <v>1143</v>
      </c>
      <c r="RAT41" t="s">
        <v>1143</v>
      </c>
      <c r="RAU41" t="s">
        <v>1143</v>
      </c>
      <c r="RAV41" t="s">
        <v>1143</v>
      </c>
      <c r="RAW41" t="s">
        <v>1143</v>
      </c>
      <c r="RAX41" t="s">
        <v>1143</v>
      </c>
      <c r="RAY41" t="s">
        <v>1143</v>
      </c>
      <c r="RAZ41" t="s">
        <v>1143</v>
      </c>
      <c r="RBA41" t="s">
        <v>1143</v>
      </c>
      <c r="RBB41" t="s">
        <v>1143</v>
      </c>
      <c r="RBC41" t="s">
        <v>1143</v>
      </c>
      <c r="RBD41" t="s">
        <v>1143</v>
      </c>
      <c r="RBE41" t="s">
        <v>1143</v>
      </c>
      <c r="RBF41" t="s">
        <v>1143</v>
      </c>
      <c r="RBG41" t="s">
        <v>1143</v>
      </c>
      <c r="RBH41" t="s">
        <v>1143</v>
      </c>
      <c r="RBI41" t="s">
        <v>1143</v>
      </c>
      <c r="RBJ41" t="s">
        <v>1143</v>
      </c>
      <c r="RBK41" t="s">
        <v>1143</v>
      </c>
      <c r="RBL41" t="s">
        <v>1143</v>
      </c>
      <c r="RBM41" t="s">
        <v>1143</v>
      </c>
      <c r="RBN41" t="s">
        <v>1143</v>
      </c>
      <c r="RBO41" t="s">
        <v>1143</v>
      </c>
      <c r="RBP41" t="s">
        <v>1143</v>
      </c>
      <c r="RBQ41" t="s">
        <v>1143</v>
      </c>
      <c r="RBR41" t="s">
        <v>1143</v>
      </c>
      <c r="RBS41" t="s">
        <v>1143</v>
      </c>
      <c r="RBT41" t="s">
        <v>1143</v>
      </c>
      <c r="RBU41" t="s">
        <v>1143</v>
      </c>
      <c r="RBV41" t="s">
        <v>1143</v>
      </c>
      <c r="RBW41" t="s">
        <v>1143</v>
      </c>
      <c r="RBX41" t="s">
        <v>1143</v>
      </c>
      <c r="RBY41" t="s">
        <v>1143</v>
      </c>
      <c r="RBZ41" t="s">
        <v>1143</v>
      </c>
      <c r="RCA41" t="s">
        <v>1143</v>
      </c>
      <c r="RCB41" t="s">
        <v>1143</v>
      </c>
      <c r="RCC41" t="s">
        <v>1143</v>
      </c>
      <c r="RCD41" t="s">
        <v>1143</v>
      </c>
      <c r="RCE41" t="s">
        <v>1143</v>
      </c>
      <c r="RCF41" t="s">
        <v>1143</v>
      </c>
      <c r="RCG41" t="s">
        <v>1143</v>
      </c>
      <c r="RCH41" t="s">
        <v>1143</v>
      </c>
      <c r="RCI41" t="s">
        <v>1143</v>
      </c>
      <c r="RCJ41" t="s">
        <v>1143</v>
      </c>
      <c r="RCK41" t="s">
        <v>1143</v>
      </c>
      <c r="RCL41" t="s">
        <v>1143</v>
      </c>
      <c r="RCM41" t="s">
        <v>1143</v>
      </c>
      <c r="RCN41" t="s">
        <v>1143</v>
      </c>
      <c r="RCO41" t="s">
        <v>1143</v>
      </c>
      <c r="RCP41" t="s">
        <v>1143</v>
      </c>
      <c r="RCQ41" t="s">
        <v>1143</v>
      </c>
      <c r="RCR41" t="s">
        <v>1143</v>
      </c>
      <c r="RCS41" t="s">
        <v>1143</v>
      </c>
      <c r="RCT41" t="s">
        <v>1143</v>
      </c>
      <c r="RCU41" t="s">
        <v>1143</v>
      </c>
      <c r="RCV41" t="s">
        <v>1143</v>
      </c>
      <c r="RCW41" t="s">
        <v>1143</v>
      </c>
      <c r="RCX41" t="s">
        <v>1143</v>
      </c>
      <c r="RCY41" t="s">
        <v>1143</v>
      </c>
      <c r="RCZ41" t="s">
        <v>1143</v>
      </c>
      <c r="RDA41" t="s">
        <v>1143</v>
      </c>
      <c r="RDB41" t="s">
        <v>1143</v>
      </c>
      <c r="RDC41" t="s">
        <v>1143</v>
      </c>
      <c r="RDD41" t="s">
        <v>1143</v>
      </c>
      <c r="RDE41" t="s">
        <v>1143</v>
      </c>
      <c r="RDF41" t="s">
        <v>1143</v>
      </c>
      <c r="RDG41" t="s">
        <v>1143</v>
      </c>
      <c r="RDH41" t="s">
        <v>1143</v>
      </c>
      <c r="RDI41" t="s">
        <v>1143</v>
      </c>
      <c r="RDJ41" t="s">
        <v>1143</v>
      </c>
      <c r="RDK41" t="s">
        <v>1143</v>
      </c>
      <c r="RDL41" t="s">
        <v>1143</v>
      </c>
      <c r="RDM41" t="s">
        <v>1143</v>
      </c>
      <c r="RDN41" t="s">
        <v>1143</v>
      </c>
      <c r="RDO41" t="s">
        <v>1143</v>
      </c>
      <c r="RDP41" t="s">
        <v>1143</v>
      </c>
      <c r="RDQ41" t="s">
        <v>1143</v>
      </c>
      <c r="RDR41" t="s">
        <v>1143</v>
      </c>
      <c r="RDS41" t="s">
        <v>1143</v>
      </c>
      <c r="RDT41" t="s">
        <v>1143</v>
      </c>
      <c r="RDU41" t="s">
        <v>1143</v>
      </c>
      <c r="RDV41" t="s">
        <v>1143</v>
      </c>
      <c r="RDW41" t="s">
        <v>1143</v>
      </c>
      <c r="RDX41" t="s">
        <v>1143</v>
      </c>
      <c r="RDY41" t="s">
        <v>1143</v>
      </c>
      <c r="RDZ41" t="s">
        <v>1143</v>
      </c>
      <c r="REA41" t="s">
        <v>1143</v>
      </c>
      <c r="REB41" t="s">
        <v>1143</v>
      </c>
      <c r="REC41" t="s">
        <v>1143</v>
      </c>
      <c r="RED41" t="s">
        <v>1143</v>
      </c>
      <c r="REE41" t="s">
        <v>1143</v>
      </c>
      <c r="REF41" t="s">
        <v>1143</v>
      </c>
      <c r="REG41" t="s">
        <v>1143</v>
      </c>
      <c r="REH41" t="s">
        <v>1143</v>
      </c>
      <c r="REI41" t="s">
        <v>1143</v>
      </c>
      <c r="REJ41" t="s">
        <v>1143</v>
      </c>
      <c r="REK41" t="s">
        <v>1143</v>
      </c>
      <c r="REL41" t="s">
        <v>1143</v>
      </c>
      <c r="REM41" t="s">
        <v>1143</v>
      </c>
      <c r="REN41" t="s">
        <v>1143</v>
      </c>
      <c r="REO41" t="s">
        <v>1143</v>
      </c>
      <c r="REP41" t="s">
        <v>1143</v>
      </c>
      <c r="REQ41" t="s">
        <v>1143</v>
      </c>
      <c r="RER41" t="s">
        <v>1143</v>
      </c>
      <c r="RES41" t="s">
        <v>1143</v>
      </c>
      <c r="RET41" t="s">
        <v>1143</v>
      </c>
      <c r="REU41" t="s">
        <v>1143</v>
      </c>
      <c r="REV41" t="s">
        <v>1143</v>
      </c>
      <c r="REW41" t="s">
        <v>1143</v>
      </c>
      <c r="REX41" t="s">
        <v>1143</v>
      </c>
      <c r="REY41" t="s">
        <v>1143</v>
      </c>
      <c r="REZ41" t="s">
        <v>1143</v>
      </c>
      <c r="RFA41" t="s">
        <v>1143</v>
      </c>
      <c r="RFB41" t="s">
        <v>1143</v>
      </c>
      <c r="RFC41" t="s">
        <v>1143</v>
      </c>
      <c r="RFD41" t="s">
        <v>1143</v>
      </c>
      <c r="RFE41" t="s">
        <v>1143</v>
      </c>
      <c r="RFF41" t="s">
        <v>1143</v>
      </c>
      <c r="RFG41" t="s">
        <v>1143</v>
      </c>
      <c r="RFH41" t="s">
        <v>1143</v>
      </c>
      <c r="RFI41" t="s">
        <v>1143</v>
      </c>
      <c r="RFJ41" t="s">
        <v>1143</v>
      </c>
      <c r="RFK41" t="s">
        <v>1143</v>
      </c>
      <c r="RFL41" t="s">
        <v>1143</v>
      </c>
      <c r="RFM41" t="s">
        <v>1143</v>
      </c>
      <c r="RFN41" t="s">
        <v>1143</v>
      </c>
      <c r="RFO41" t="s">
        <v>1143</v>
      </c>
      <c r="RFP41" t="s">
        <v>1143</v>
      </c>
      <c r="RFQ41" t="s">
        <v>1143</v>
      </c>
      <c r="RFR41" t="s">
        <v>1143</v>
      </c>
      <c r="RFS41" t="s">
        <v>1143</v>
      </c>
      <c r="RFT41" t="s">
        <v>1143</v>
      </c>
      <c r="RFU41" t="s">
        <v>1143</v>
      </c>
      <c r="RFV41" t="s">
        <v>1143</v>
      </c>
      <c r="RFW41" t="s">
        <v>1143</v>
      </c>
      <c r="RFX41" t="s">
        <v>1143</v>
      </c>
      <c r="RFY41" t="s">
        <v>1143</v>
      </c>
      <c r="RFZ41" t="s">
        <v>1143</v>
      </c>
      <c r="RGA41" t="s">
        <v>1143</v>
      </c>
      <c r="RGB41" t="s">
        <v>1143</v>
      </c>
      <c r="RGC41" t="s">
        <v>1143</v>
      </c>
      <c r="RGD41" t="s">
        <v>1143</v>
      </c>
      <c r="RGE41" t="s">
        <v>1143</v>
      </c>
      <c r="RGF41" t="s">
        <v>1143</v>
      </c>
      <c r="RGG41" t="s">
        <v>1143</v>
      </c>
      <c r="RGH41" t="s">
        <v>1143</v>
      </c>
      <c r="RGI41" t="s">
        <v>1143</v>
      </c>
      <c r="RGJ41" t="s">
        <v>1143</v>
      </c>
      <c r="RGK41" t="s">
        <v>1143</v>
      </c>
      <c r="RGL41" t="s">
        <v>1143</v>
      </c>
      <c r="RGM41" t="s">
        <v>1143</v>
      </c>
      <c r="RGN41" t="s">
        <v>1143</v>
      </c>
      <c r="RGO41" t="s">
        <v>1143</v>
      </c>
      <c r="RGP41" t="s">
        <v>1143</v>
      </c>
      <c r="RGQ41" t="s">
        <v>1143</v>
      </c>
      <c r="RGR41" t="s">
        <v>1143</v>
      </c>
      <c r="RGS41" t="s">
        <v>1143</v>
      </c>
      <c r="RGT41" t="s">
        <v>1143</v>
      </c>
      <c r="RGU41" t="s">
        <v>1143</v>
      </c>
      <c r="RGV41" t="s">
        <v>1143</v>
      </c>
      <c r="RGW41" t="s">
        <v>1143</v>
      </c>
      <c r="RGX41" t="s">
        <v>1143</v>
      </c>
      <c r="RGY41" t="s">
        <v>1143</v>
      </c>
      <c r="RGZ41" t="s">
        <v>1143</v>
      </c>
      <c r="RHA41" t="s">
        <v>1143</v>
      </c>
      <c r="RHB41" t="s">
        <v>1143</v>
      </c>
      <c r="RHC41" t="s">
        <v>1143</v>
      </c>
      <c r="RHD41" t="s">
        <v>1143</v>
      </c>
      <c r="RHE41" t="s">
        <v>1143</v>
      </c>
      <c r="RHF41" t="s">
        <v>1143</v>
      </c>
      <c r="RHG41" t="s">
        <v>1143</v>
      </c>
      <c r="RHH41" t="s">
        <v>1143</v>
      </c>
      <c r="RHI41" t="s">
        <v>1143</v>
      </c>
      <c r="RHJ41" t="s">
        <v>1143</v>
      </c>
      <c r="RHK41" t="s">
        <v>1143</v>
      </c>
      <c r="RHL41" t="s">
        <v>1143</v>
      </c>
      <c r="RHM41" t="s">
        <v>1143</v>
      </c>
      <c r="RHN41" t="s">
        <v>1143</v>
      </c>
      <c r="RHO41" t="s">
        <v>1143</v>
      </c>
      <c r="RHP41" t="s">
        <v>1143</v>
      </c>
      <c r="RHQ41" t="s">
        <v>1143</v>
      </c>
      <c r="RHR41" t="s">
        <v>1143</v>
      </c>
      <c r="RHS41" t="s">
        <v>1143</v>
      </c>
      <c r="RHT41" t="s">
        <v>1143</v>
      </c>
      <c r="RHU41" t="s">
        <v>1143</v>
      </c>
      <c r="RHV41" t="s">
        <v>1143</v>
      </c>
      <c r="RHW41" t="s">
        <v>1143</v>
      </c>
      <c r="RHX41" t="s">
        <v>1143</v>
      </c>
      <c r="RHY41" t="s">
        <v>1143</v>
      </c>
      <c r="RHZ41" t="s">
        <v>1143</v>
      </c>
      <c r="RIA41" t="s">
        <v>1143</v>
      </c>
      <c r="RIB41" t="s">
        <v>1143</v>
      </c>
      <c r="RIC41" t="s">
        <v>1143</v>
      </c>
      <c r="RID41" t="s">
        <v>1143</v>
      </c>
      <c r="RIE41" t="s">
        <v>1143</v>
      </c>
      <c r="RIF41" t="s">
        <v>1143</v>
      </c>
      <c r="RIG41" t="s">
        <v>1143</v>
      </c>
      <c r="RIH41" t="s">
        <v>1143</v>
      </c>
      <c r="RII41" t="s">
        <v>1143</v>
      </c>
      <c r="RIJ41" t="s">
        <v>1143</v>
      </c>
      <c r="RIK41" t="s">
        <v>1143</v>
      </c>
      <c r="RIL41" t="s">
        <v>1143</v>
      </c>
      <c r="RIM41" t="s">
        <v>1143</v>
      </c>
      <c r="RIN41" t="s">
        <v>1143</v>
      </c>
      <c r="RIO41" t="s">
        <v>1143</v>
      </c>
      <c r="RIP41" t="s">
        <v>1143</v>
      </c>
      <c r="RIQ41" t="s">
        <v>1143</v>
      </c>
      <c r="RIR41" t="s">
        <v>1143</v>
      </c>
      <c r="RIS41" t="s">
        <v>1143</v>
      </c>
      <c r="RIT41" t="s">
        <v>1143</v>
      </c>
      <c r="RIU41" t="s">
        <v>1143</v>
      </c>
      <c r="RIV41" t="s">
        <v>1143</v>
      </c>
      <c r="RIW41" t="s">
        <v>1143</v>
      </c>
      <c r="RIX41" t="s">
        <v>1143</v>
      </c>
      <c r="RIY41" t="s">
        <v>1143</v>
      </c>
      <c r="RIZ41" t="s">
        <v>1143</v>
      </c>
      <c r="RJA41" t="s">
        <v>1143</v>
      </c>
      <c r="RJB41" t="s">
        <v>1143</v>
      </c>
      <c r="RJC41" t="s">
        <v>1143</v>
      </c>
      <c r="RJD41" t="s">
        <v>1143</v>
      </c>
      <c r="RJE41" t="s">
        <v>1143</v>
      </c>
      <c r="RJF41" t="s">
        <v>1143</v>
      </c>
      <c r="RJG41" t="s">
        <v>1143</v>
      </c>
      <c r="RJH41" t="s">
        <v>1143</v>
      </c>
      <c r="RJI41" t="s">
        <v>1143</v>
      </c>
      <c r="RJJ41" t="s">
        <v>1143</v>
      </c>
      <c r="RJK41" t="s">
        <v>1143</v>
      </c>
      <c r="RJL41" t="s">
        <v>1143</v>
      </c>
      <c r="RJM41" t="s">
        <v>1143</v>
      </c>
      <c r="RJN41" t="s">
        <v>1143</v>
      </c>
      <c r="RJO41" t="s">
        <v>1143</v>
      </c>
      <c r="RJP41" t="s">
        <v>1143</v>
      </c>
      <c r="RJQ41" t="s">
        <v>1143</v>
      </c>
      <c r="RJR41" t="s">
        <v>1143</v>
      </c>
      <c r="RJS41" t="s">
        <v>1143</v>
      </c>
      <c r="RJT41" t="s">
        <v>1143</v>
      </c>
      <c r="RJU41" t="s">
        <v>1143</v>
      </c>
      <c r="RJV41" t="s">
        <v>1143</v>
      </c>
      <c r="RJW41" t="s">
        <v>1143</v>
      </c>
      <c r="RJX41" t="s">
        <v>1143</v>
      </c>
      <c r="RJY41" t="s">
        <v>1143</v>
      </c>
      <c r="RJZ41" t="s">
        <v>1143</v>
      </c>
      <c r="RKA41" t="s">
        <v>1143</v>
      </c>
      <c r="RKB41" t="s">
        <v>1143</v>
      </c>
      <c r="RKC41" t="s">
        <v>1143</v>
      </c>
      <c r="RKD41" t="s">
        <v>1143</v>
      </c>
      <c r="RKE41" t="s">
        <v>1143</v>
      </c>
      <c r="RKF41" t="s">
        <v>1143</v>
      </c>
      <c r="RKG41" t="s">
        <v>1143</v>
      </c>
      <c r="RKH41" t="s">
        <v>1143</v>
      </c>
      <c r="RKI41" t="s">
        <v>1143</v>
      </c>
      <c r="RKJ41" t="s">
        <v>1143</v>
      </c>
      <c r="RKK41" t="s">
        <v>1143</v>
      </c>
      <c r="RKL41" t="s">
        <v>1143</v>
      </c>
      <c r="RKM41" t="s">
        <v>1143</v>
      </c>
      <c r="RKN41" t="s">
        <v>1143</v>
      </c>
      <c r="RKO41" t="s">
        <v>1143</v>
      </c>
      <c r="RKP41" t="s">
        <v>1143</v>
      </c>
      <c r="RKQ41" t="s">
        <v>1143</v>
      </c>
      <c r="RKR41" t="s">
        <v>1143</v>
      </c>
      <c r="RKS41" t="s">
        <v>1143</v>
      </c>
      <c r="RKT41" t="s">
        <v>1143</v>
      </c>
      <c r="RKU41" t="s">
        <v>1143</v>
      </c>
      <c r="RKV41" t="s">
        <v>1143</v>
      </c>
      <c r="RKW41" t="s">
        <v>1143</v>
      </c>
      <c r="RKX41" t="s">
        <v>1143</v>
      </c>
      <c r="RKY41" t="s">
        <v>1143</v>
      </c>
      <c r="RKZ41" t="s">
        <v>1143</v>
      </c>
      <c r="RLA41" t="s">
        <v>1143</v>
      </c>
      <c r="RLB41" t="s">
        <v>1143</v>
      </c>
      <c r="RLC41" t="s">
        <v>1143</v>
      </c>
      <c r="RLD41" t="s">
        <v>1143</v>
      </c>
      <c r="RLE41" t="s">
        <v>1143</v>
      </c>
      <c r="RLF41" t="s">
        <v>1143</v>
      </c>
      <c r="RLG41" t="s">
        <v>1143</v>
      </c>
      <c r="RLH41" t="s">
        <v>1143</v>
      </c>
      <c r="RLI41" t="s">
        <v>1143</v>
      </c>
      <c r="RLJ41" t="s">
        <v>1143</v>
      </c>
      <c r="RLK41" t="s">
        <v>1143</v>
      </c>
      <c r="RLL41" t="s">
        <v>1143</v>
      </c>
      <c r="RLM41" t="s">
        <v>1143</v>
      </c>
      <c r="RLN41" t="s">
        <v>1143</v>
      </c>
      <c r="RLO41" t="s">
        <v>1143</v>
      </c>
      <c r="RLP41" t="s">
        <v>1143</v>
      </c>
      <c r="RLQ41" t="s">
        <v>1143</v>
      </c>
      <c r="RLR41" t="s">
        <v>1143</v>
      </c>
      <c r="RLS41" t="s">
        <v>1143</v>
      </c>
      <c r="RLT41" t="s">
        <v>1143</v>
      </c>
      <c r="RLU41" t="s">
        <v>1143</v>
      </c>
      <c r="RLV41" t="s">
        <v>1143</v>
      </c>
      <c r="RLW41" t="s">
        <v>1143</v>
      </c>
      <c r="RLX41" t="s">
        <v>1143</v>
      </c>
      <c r="RLY41" t="s">
        <v>1143</v>
      </c>
      <c r="RLZ41" t="s">
        <v>1143</v>
      </c>
      <c r="RMA41" t="s">
        <v>1143</v>
      </c>
      <c r="RMB41" t="s">
        <v>1143</v>
      </c>
      <c r="RMC41" t="s">
        <v>1143</v>
      </c>
      <c r="RMD41" t="s">
        <v>1143</v>
      </c>
      <c r="RME41" t="s">
        <v>1143</v>
      </c>
      <c r="RMF41" t="s">
        <v>1143</v>
      </c>
      <c r="RMG41" t="s">
        <v>1143</v>
      </c>
      <c r="RMH41" t="s">
        <v>1143</v>
      </c>
      <c r="RMI41" t="s">
        <v>1143</v>
      </c>
      <c r="RMJ41" t="s">
        <v>1143</v>
      </c>
      <c r="RMK41" t="s">
        <v>1143</v>
      </c>
      <c r="RML41" t="s">
        <v>1143</v>
      </c>
      <c r="RMM41" t="s">
        <v>1143</v>
      </c>
      <c r="RMN41" t="s">
        <v>1143</v>
      </c>
      <c r="RMO41" t="s">
        <v>1143</v>
      </c>
      <c r="RMP41" t="s">
        <v>1143</v>
      </c>
      <c r="RMQ41" t="s">
        <v>1143</v>
      </c>
      <c r="RMR41" t="s">
        <v>1143</v>
      </c>
      <c r="RMS41" t="s">
        <v>1143</v>
      </c>
      <c r="RMT41" t="s">
        <v>1143</v>
      </c>
      <c r="RMU41" t="s">
        <v>1143</v>
      </c>
      <c r="RMV41" t="s">
        <v>1143</v>
      </c>
      <c r="RMW41" t="s">
        <v>1143</v>
      </c>
      <c r="RMX41" t="s">
        <v>1143</v>
      </c>
      <c r="RMY41" t="s">
        <v>1143</v>
      </c>
      <c r="RMZ41" t="s">
        <v>1143</v>
      </c>
      <c r="RNA41" t="s">
        <v>1143</v>
      </c>
      <c r="RNB41" t="s">
        <v>1143</v>
      </c>
      <c r="RNC41" t="s">
        <v>1143</v>
      </c>
      <c r="RND41" t="s">
        <v>1143</v>
      </c>
      <c r="RNE41" t="s">
        <v>1143</v>
      </c>
      <c r="RNF41" t="s">
        <v>1143</v>
      </c>
      <c r="RNG41" t="s">
        <v>1143</v>
      </c>
      <c r="RNH41" t="s">
        <v>1143</v>
      </c>
      <c r="RNI41" t="s">
        <v>1143</v>
      </c>
      <c r="RNJ41" t="s">
        <v>1143</v>
      </c>
      <c r="RNK41" t="s">
        <v>1143</v>
      </c>
      <c r="RNL41" t="s">
        <v>1143</v>
      </c>
      <c r="RNM41" t="s">
        <v>1143</v>
      </c>
      <c r="RNN41" t="s">
        <v>1143</v>
      </c>
      <c r="RNO41" t="s">
        <v>1143</v>
      </c>
      <c r="RNP41" t="s">
        <v>1143</v>
      </c>
      <c r="RNQ41" t="s">
        <v>1143</v>
      </c>
      <c r="RNR41" t="s">
        <v>1143</v>
      </c>
      <c r="RNS41" t="s">
        <v>1143</v>
      </c>
      <c r="RNT41" t="s">
        <v>1143</v>
      </c>
      <c r="RNU41" t="s">
        <v>1143</v>
      </c>
      <c r="RNV41" t="s">
        <v>1143</v>
      </c>
      <c r="RNW41" t="s">
        <v>1143</v>
      </c>
      <c r="RNX41" t="s">
        <v>1143</v>
      </c>
      <c r="RNY41" t="s">
        <v>1143</v>
      </c>
      <c r="RNZ41" t="s">
        <v>1143</v>
      </c>
      <c r="ROA41" t="s">
        <v>1143</v>
      </c>
      <c r="ROB41" t="s">
        <v>1143</v>
      </c>
      <c r="ROC41" t="s">
        <v>1143</v>
      </c>
      <c r="ROD41" t="s">
        <v>1143</v>
      </c>
      <c r="ROE41" t="s">
        <v>1143</v>
      </c>
      <c r="ROF41" t="s">
        <v>1143</v>
      </c>
      <c r="ROG41" t="s">
        <v>1143</v>
      </c>
      <c r="ROH41" t="s">
        <v>1143</v>
      </c>
      <c r="ROI41" t="s">
        <v>1143</v>
      </c>
      <c r="ROJ41" t="s">
        <v>1143</v>
      </c>
      <c r="ROK41" t="s">
        <v>1143</v>
      </c>
      <c r="ROL41" t="s">
        <v>1143</v>
      </c>
      <c r="ROM41" t="s">
        <v>1143</v>
      </c>
      <c r="RON41" t="s">
        <v>1143</v>
      </c>
      <c r="ROO41" t="s">
        <v>1143</v>
      </c>
      <c r="ROP41" t="s">
        <v>1143</v>
      </c>
      <c r="ROQ41" t="s">
        <v>1143</v>
      </c>
      <c r="ROR41" t="s">
        <v>1143</v>
      </c>
      <c r="ROS41" t="s">
        <v>1143</v>
      </c>
      <c r="ROT41" t="s">
        <v>1143</v>
      </c>
      <c r="ROU41" t="s">
        <v>1143</v>
      </c>
      <c r="ROV41" t="s">
        <v>1143</v>
      </c>
      <c r="ROW41" t="s">
        <v>1143</v>
      </c>
      <c r="ROX41" t="s">
        <v>1143</v>
      </c>
      <c r="ROY41" t="s">
        <v>1143</v>
      </c>
      <c r="ROZ41" t="s">
        <v>1143</v>
      </c>
      <c r="RPA41" t="s">
        <v>1143</v>
      </c>
      <c r="RPB41" t="s">
        <v>1143</v>
      </c>
      <c r="RPC41" t="s">
        <v>1143</v>
      </c>
      <c r="RPD41" t="s">
        <v>1143</v>
      </c>
      <c r="RPE41" t="s">
        <v>1143</v>
      </c>
      <c r="RPF41" t="s">
        <v>1143</v>
      </c>
      <c r="RPG41" t="s">
        <v>1143</v>
      </c>
      <c r="RPH41" t="s">
        <v>1143</v>
      </c>
      <c r="RPI41" t="s">
        <v>1143</v>
      </c>
      <c r="RPJ41" t="s">
        <v>1143</v>
      </c>
      <c r="RPK41" t="s">
        <v>1143</v>
      </c>
      <c r="RPL41" t="s">
        <v>1143</v>
      </c>
      <c r="RPM41" t="s">
        <v>1143</v>
      </c>
      <c r="RPN41" t="s">
        <v>1143</v>
      </c>
      <c r="RPO41" t="s">
        <v>1143</v>
      </c>
      <c r="RPP41" t="s">
        <v>1143</v>
      </c>
      <c r="RPQ41" t="s">
        <v>1143</v>
      </c>
      <c r="RPR41" t="s">
        <v>1143</v>
      </c>
      <c r="RPS41" t="s">
        <v>1143</v>
      </c>
      <c r="RPT41" t="s">
        <v>1143</v>
      </c>
      <c r="RPU41" t="s">
        <v>1143</v>
      </c>
      <c r="RPV41" t="s">
        <v>1143</v>
      </c>
      <c r="RPW41" t="s">
        <v>1143</v>
      </c>
      <c r="RPX41" t="s">
        <v>1143</v>
      </c>
      <c r="RPY41" t="s">
        <v>1143</v>
      </c>
      <c r="RPZ41" t="s">
        <v>1143</v>
      </c>
      <c r="RQA41" t="s">
        <v>1143</v>
      </c>
      <c r="RQB41" t="s">
        <v>1143</v>
      </c>
      <c r="RQC41" t="s">
        <v>1143</v>
      </c>
      <c r="RQD41" t="s">
        <v>1143</v>
      </c>
      <c r="RQE41" t="s">
        <v>1143</v>
      </c>
      <c r="RQF41" t="s">
        <v>1143</v>
      </c>
      <c r="RQG41" t="s">
        <v>1143</v>
      </c>
      <c r="RQH41" t="s">
        <v>1143</v>
      </c>
      <c r="RQI41" t="s">
        <v>1143</v>
      </c>
      <c r="RQJ41" t="s">
        <v>1143</v>
      </c>
      <c r="RQK41" t="s">
        <v>1143</v>
      </c>
      <c r="RQL41" t="s">
        <v>1143</v>
      </c>
      <c r="RQM41" t="s">
        <v>1143</v>
      </c>
      <c r="RQN41" t="s">
        <v>1143</v>
      </c>
      <c r="RQO41" t="s">
        <v>1143</v>
      </c>
      <c r="RQP41" t="s">
        <v>1143</v>
      </c>
      <c r="RQQ41" t="s">
        <v>1143</v>
      </c>
      <c r="RQR41" t="s">
        <v>1143</v>
      </c>
      <c r="RQS41" t="s">
        <v>1143</v>
      </c>
      <c r="RQT41" t="s">
        <v>1143</v>
      </c>
      <c r="RQU41" t="s">
        <v>1143</v>
      </c>
      <c r="RQV41" t="s">
        <v>1143</v>
      </c>
      <c r="RQW41" t="s">
        <v>1143</v>
      </c>
      <c r="RQX41" t="s">
        <v>1143</v>
      </c>
      <c r="RQY41" t="s">
        <v>1143</v>
      </c>
      <c r="RQZ41" t="s">
        <v>1143</v>
      </c>
      <c r="RRA41" t="s">
        <v>1143</v>
      </c>
      <c r="RRB41" t="s">
        <v>1143</v>
      </c>
      <c r="RRC41" t="s">
        <v>1143</v>
      </c>
      <c r="RRD41" t="s">
        <v>1143</v>
      </c>
      <c r="RRE41" t="s">
        <v>1143</v>
      </c>
      <c r="RRF41" t="s">
        <v>1143</v>
      </c>
      <c r="RRG41" t="s">
        <v>1143</v>
      </c>
      <c r="RRH41" t="s">
        <v>1143</v>
      </c>
      <c r="RRI41" t="s">
        <v>1143</v>
      </c>
      <c r="RRJ41" t="s">
        <v>1143</v>
      </c>
      <c r="RRK41" t="s">
        <v>1143</v>
      </c>
      <c r="RRL41" t="s">
        <v>1143</v>
      </c>
      <c r="RRM41" t="s">
        <v>1143</v>
      </c>
      <c r="RRN41" t="s">
        <v>1143</v>
      </c>
      <c r="RRO41" t="s">
        <v>1143</v>
      </c>
      <c r="RRP41" t="s">
        <v>1143</v>
      </c>
      <c r="RRQ41" t="s">
        <v>1143</v>
      </c>
      <c r="RRR41" t="s">
        <v>1143</v>
      </c>
      <c r="RRS41" t="s">
        <v>1143</v>
      </c>
      <c r="RRT41" t="s">
        <v>1143</v>
      </c>
      <c r="RRU41" t="s">
        <v>1143</v>
      </c>
      <c r="RRV41" t="s">
        <v>1143</v>
      </c>
      <c r="RRW41" t="s">
        <v>1143</v>
      </c>
      <c r="RRX41" t="s">
        <v>1143</v>
      </c>
      <c r="RRY41" t="s">
        <v>1143</v>
      </c>
      <c r="RRZ41" t="s">
        <v>1143</v>
      </c>
      <c r="RSA41" t="s">
        <v>1143</v>
      </c>
      <c r="RSB41" t="s">
        <v>1143</v>
      </c>
      <c r="RSC41" t="s">
        <v>1143</v>
      </c>
      <c r="RSD41" t="s">
        <v>1143</v>
      </c>
      <c r="RSE41" t="s">
        <v>1143</v>
      </c>
      <c r="RSF41" t="s">
        <v>1143</v>
      </c>
      <c r="RSG41" t="s">
        <v>1143</v>
      </c>
      <c r="RSH41" t="s">
        <v>1143</v>
      </c>
      <c r="RSI41" t="s">
        <v>1143</v>
      </c>
      <c r="RSJ41" t="s">
        <v>1143</v>
      </c>
      <c r="RSK41" t="s">
        <v>1143</v>
      </c>
      <c r="RSL41" t="s">
        <v>1143</v>
      </c>
      <c r="RSM41" t="s">
        <v>1143</v>
      </c>
      <c r="RSN41" t="s">
        <v>1143</v>
      </c>
      <c r="RSO41" t="s">
        <v>1143</v>
      </c>
      <c r="RSP41" t="s">
        <v>1143</v>
      </c>
      <c r="RSQ41" t="s">
        <v>1143</v>
      </c>
      <c r="RSR41" t="s">
        <v>1143</v>
      </c>
      <c r="RSS41" t="s">
        <v>1143</v>
      </c>
      <c r="RST41" t="s">
        <v>1143</v>
      </c>
      <c r="RSU41" t="s">
        <v>1143</v>
      </c>
      <c r="RSV41" t="s">
        <v>1143</v>
      </c>
      <c r="RSW41" t="s">
        <v>1143</v>
      </c>
      <c r="RSX41" t="s">
        <v>1143</v>
      </c>
      <c r="RSY41" t="s">
        <v>1143</v>
      </c>
      <c r="RSZ41" t="s">
        <v>1143</v>
      </c>
      <c r="RTA41" t="s">
        <v>1143</v>
      </c>
      <c r="RTB41" t="s">
        <v>1143</v>
      </c>
      <c r="RTC41" t="s">
        <v>1143</v>
      </c>
      <c r="RTD41" t="s">
        <v>1143</v>
      </c>
      <c r="RTE41" t="s">
        <v>1143</v>
      </c>
      <c r="RTF41" t="s">
        <v>1143</v>
      </c>
      <c r="RTG41" t="s">
        <v>1143</v>
      </c>
      <c r="RTH41" t="s">
        <v>1143</v>
      </c>
      <c r="RTI41" t="s">
        <v>1143</v>
      </c>
      <c r="RTJ41" t="s">
        <v>1143</v>
      </c>
      <c r="RTK41" t="s">
        <v>1143</v>
      </c>
      <c r="RTL41" t="s">
        <v>1143</v>
      </c>
      <c r="RTM41" t="s">
        <v>1143</v>
      </c>
      <c r="RTN41" t="s">
        <v>1143</v>
      </c>
      <c r="RTO41" t="s">
        <v>1143</v>
      </c>
      <c r="RTP41" t="s">
        <v>1143</v>
      </c>
      <c r="RTQ41" t="s">
        <v>1143</v>
      </c>
      <c r="RTR41" t="s">
        <v>1143</v>
      </c>
      <c r="RTS41" t="s">
        <v>1143</v>
      </c>
      <c r="RTT41" t="s">
        <v>1143</v>
      </c>
      <c r="RTU41" t="s">
        <v>1143</v>
      </c>
      <c r="RTV41" t="s">
        <v>1143</v>
      </c>
      <c r="RTW41" t="s">
        <v>1143</v>
      </c>
      <c r="RTX41" t="s">
        <v>1143</v>
      </c>
      <c r="RTY41" t="s">
        <v>1143</v>
      </c>
      <c r="RTZ41" t="s">
        <v>1143</v>
      </c>
      <c r="RUA41" t="s">
        <v>1143</v>
      </c>
      <c r="RUB41" t="s">
        <v>1143</v>
      </c>
      <c r="RUC41" t="s">
        <v>1143</v>
      </c>
      <c r="RUD41" t="s">
        <v>1143</v>
      </c>
      <c r="RUE41" t="s">
        <v>1143</v>
      </c>
      <c r="RUF41" t="s">
        <v>1143</v>
      </c>
      <c r="RUG41" t="s">
        <v>1143</v>
      </c>
      <c r="RUH41" t="s">
        <v>1143</v>
      </c>
      <c r="RUI41" t="s">
        <v>1143</v>
      </c>
      <c r="RUJ41" t="s">
        <v>1143</v>
      </c>
      <c r="RUK41" t="s">
        <v>1143</v>
      </c>
      <c r="RUL41" t="s">
        <v>1143</v>
      </c>
      <c r="RUM41" t="s">
        <v>1143</v>
      </c>
      <c r="RUN41" t="s">
        <v>1143</v>
      </c>
      <c r="RUO41" t="s">
        <v>1143</v>
      </c>
      <c r="RUP41" t="s">
        <v>1143</v>
      </c>
      <c r="RUQ41" t="s">
        <v>1143</v>
      </c>
      <c r="RUR41" t="s">
        <v>1143</v>
      </c>
      <c r="RUS41" t="s">
        <v>1143</v>
      </c>
      <c r="RUT41" t="s">
        <v>1143</v>
      </c>
      <c r="RUU41" t="s">
        <v>1143</v>
      </c>
      <c r="RUV41" t="s">
        <v>1143</v>
      </c>
      <c r="RUW41" t="s">
        <v>1143</v>
      </c>
      <c r="RUX41" t="s">
        <v>1143</v>
      </c>
      <c r="RUY41" t="s">
        <v>1143</v>
      </c>
      <c r="RUZ41" t="s">
        <v>1143</v>
      </c>
      <c r="RVA41" t="s">
        <v>1143</v>
      </c>
      <c r="RVB41" t="s">
        <v>1143</v>
      </c>
      <c r="RVC41" t="s">
        <v>1143</v>
      </c>
      <c r="RVD41" t="s">
        <v>1143</v>
      </c>
      <c r="RVE41" t="s">
        <v>1143</v>
      </c>
      <c r="RVF41" t="s">
        <v>1143</v>
      </c>
      <c r="RVG41" t="s">
        <v>1143</v>
      </c>
      <c r="RVH41" t="s">
        <v>1143</v>
      </c>
      <c r="RVI41" t="s">
        <v>1143</v>
      </c>
      <c r="RVJ41" t="s">
        <v>1143</v>
      </c>
      <c r="RVK41" t="s">
        <v>1143</v>
      </c>
      <c r="RVL41" t="s">
        <v>1143</v>
      </c>
      <c r="RVM41" t="s">
        <v>1143</v>
      </c>
      <c r="RVN41" t="s">
        <v>1143</v>
      </c>
      <c r="RVO41" t="s">
        <v>1143</v>
      </c>
      <c r="RVP41" t="s">
        <v>1143</v>
      </c>
      <c r="RVQ41" t="s">
        <v>1143</v>
      </c>
      <c r="RVR41" t="s">
        <v>1143</v>
      </c>
      <c r="RVS41" t="s">
        <v>1143</v>
      </c>
      <c r="RVT41" t="s">
        <v>1143</v>
      </c>
      <c r="RVU41" t="s">
        <v>1143</v>
      </c>
      <c r="RVV41" t="s">
        <v>1143</v>
      </c>
      <c r="RVW41" t="s">
        <v>1143</v>
      </c>
      <c r="RVX41" t="s">
        <v>1143</v>
      </c>
      <c r="RVY41" t="s">
        <v>1143</v>
      </c>
      <c r="RVZ41" t="s">
        <v>1143</v>
      </c>
      <c r="RWA41" t="s">
        <v>1143</v>
      </c>
      <c r="RWB41" t="s">
        <v>1143</v>
      </c>
      <c r="RWC41" t="s">
        <v>1143</v>
      </c>
      <c r="RWD41" t="s">
        <v>1143</v>
      </c>
      <c r="RWE41" t="s">
        <v>1143</v>
      </c>
      <c r="RWF41" t="s">
        <v>1143</v>
      </c>
      <c r="RWG41" t="s">
        <v>1143</v>
      </c>
      <c r="RWH41" t="s">
        <v>1143</v>
      </c>
      <c r="RWI41" t="s">
        <v>1143</v>
      </c>
      <c r="RWJ41" t="s">
        <v>1143</v>
      </c>
      <c r="RWK41" t="s">
        <v>1143</v>
      </c>
      <c r="RWL41" t="s">
        <v>1143</v>
      </c>
      <c r="RWM41" t="s">
        <v>1143</v>
      </c>
      <c r="RWN41" t="s">
        <v>1143</v>
      </c>
      <c r="RWO41" t="s">
        <v>1143</v>
      </c>
      <c r="RWP41" t="s">
        <v>1143</v>
      </c>
      <c r="RWQ41" t="s">
        <v>1143</v>
      </c>
      <c r="RWR41" t="s">
        <v>1143</v>
      </c>
      <c r="RWS41" t="s">
        <v>1143</v>
      </c>
      <c r="RWT41" t="s">
        <v>1143</v>
      </c>
      <c r="RWU41" t="s">
        <v>1143</v>
      </c>
      <c r="RWV41" t="s">
        <v>1143</v>
      </c>
      <c r="RWW41" t="s">
        <v>1143</v>
      </c>
      <c r="RWX41" t="s">
        <v>1143</v>
      </c>
      <c r="RWY41" t="s">
        <v>1143</v>
      </c>
      <c r="RWZ41" t="s">
        <v>1143</v>
      </c>
      <c r="RXA41" t="s">
        <v>1143</v>
      </c>
      <c r="RXB41" t="s">
        <v>1143</v>
      </c>
      <c r="RXC41" t="s">
        <v>1143</v>
      </c>
      <c r="RXD41" t="s">
        <v>1143</v>
      </c>
      <c r="RXE41" t="s">
        <v>1143</v>
      </c>
      <c r="RXF41" t="s">
        <v>1143</v>
      </c>
      <c r="RXG41" t="s">
        <v>1143</v>
      </c>
      <c r="RXH41" t="s">
        <v>1143</v>
      </c>
      <c r="RXI41" t="s">
        <v>1143</v>
      </c>
      <c r="RXJ41" t="s">
        <v>1143</v>
      </c>
      <c r="RXK41" t="s">
        <v>1143</v>
      </c>
      <c r="RXL41" t="s">
        <v>1143</v>
      </c>
      <c r="RXM41" t="s">
        <v>1143</v>
      </c>
      <c r="RXN41" t="s">
        <v>1143</v>
      </c>
      <c r="RXO41" t="s">
        <v>1143</v>
      </c>
      <c r="RXP41" t="s">
        <v>1143</v>
      </c>
      <c r="RXQ41" t="s">
        <v>1143</v>
      </c>
      <c r="RXR41" t="s">
        <v>1143</v>
      </c>
      <c r="RXS41" t="s">
        <v>1143</v>
      </c>
      <c r="RXT41" t="s">
        <v>1143</v>
      </c>
      <c r="RXU41" t="s">
        <v>1143</v>
      </c>
      <c r="RXV41" t="s">
        <v>1143</v>
      </c>
      <c r="RXW41" t="s">
        <v>1143</v>
      </c>
      <c r="RXX41" t="s">
        <v>1143</v>
      </c>
      <c r="RXY41" t="s">
        <v>1143</v>
      </c>
      <c r="RXZ41" t="s">
        <v>1143</v>
      </c>
      <c r="RYA41" t="s">
        <v>1143</v>
      </c>
      <c r="RYB41" t="s">
        <v>1143</v>
      </c>
      <c r="RYC41" t="s">
        <v>1143</v>
      </c>
      <c r="RYD41" t="s">
        <v>1143</v>
      </c>
      <c r="RYE41" t="s">
        <v>1143</v>
      </c>
      <c r="RYF41" t="s">
        <v>1143</v>
      </c>
      <c r="RYG41" t="s">
        <v>1143</v>
      </c>
      <c r="RYH41" t="s">
        <v>1143</v>
      </c>
      <c r="RYI41" t="s">
        <v>1143</v>
      </c>
      <c r="RYJ41" t="s">
        <v>1143</v>
      </c>
      <c r="RYK41" t="s">
        <v>1143</v>
      </c>
      <c r="RYL41" t="s">
        <v>1143</v>
      </c>
      <c r="RYM41" t="s">
        <v>1143</v>
      </c>
      <c r="RYN41" t="s">
        <v>1143</v>
      </c>
      <c r="RYO41" t="s">
        <v>1143</v>
      </c>
      <c r="RYP41" t="s">
        <v>1143</v>
      </c>
      <c r="RYQ41" t="s">
        <v>1143</v>
      </c>
      <c r="RYR41" t="s">
        <v>1143</v>
      </c>
      <c r="RYS41" t="s">
        <v>1143</v>
      </c>
      <c r="RYT41" t="s">
        <v>1143</v>
      </c>
      <c r="RYU41" t="s">
        <v>1143</v>
      </c>
      <c r="RYV41" t="s">
        <v>1143</v>
      </c>
      <c r="RYW41" t="s">
        <v>1143</v>
      </c>
      <c r="RYX41" t="s">
        <v>1143</v>
      </c>
      <c r="RYY41" t="s">
        <v>1143</v>
      </c>
      <c r="RYZ41" t="s">
        <v>1143</v>
      </c>
      <c r="RZA41" t="s">
        <v>1143</v>
      </c>
      <c r="RZB41" t="s">
        <v>1143</v>
      </c>
      <c r="RZC41" t="s">
        <v>1143</v>
      </c>
      <c r="RZD41" t="s">
        <v>1143</v>
      </c>
      <c r="RZE41" t="s">
        <v>1143</v>
      </c>
      <c r="RZF41" t="s">
        <v>1143</v>
      </c>
      <c r="RZG41" t="s">
        <v>1143</v>
      </c>
      <c r="RZH41" t="s">
        <v>1143</v>
      </c>
      <c r="RZI41" t="s">
        <v>1143</v>
      </c>
      <c r="RZJ41" t="s">
        <v>1143</v>
      </c>
      <c r="RZK41" t="s">
        <v>1143</v>
      </c>
      <c r="RZL41" t="s">
        <v>1143</v>
      </c>
      <c r="RZM41" t="s">
        <v>1143</v>
      </c>
      <c r="RZN41" t="s">
        <v>1143</v>
      </c>
      <c r="RZO41" t="s">
        <v>1143</v>
      </c>
      <c r="RZP41" t="s">
        <v>1143</v>
      </c>
      <c r="RZQ41" t="s">
        <v>1143</v>
      </c>
      <c r="RZR41" t="s">
        <v>1143</v>
      </c>
      <c r="RZS41" t="s">
        <v>1143</v>
      </c>
      <c r="RZT41" t="s">
        <v>1143</v>
      </c>
      <c r="RZU41" t="s">
        <v>1143</v>
      </c>
      <c r="RZV41" t="s">
        <v>1143</v>
      </c>
      <c r="RZW41" t="s">
        <v>1143</v>
      </c>
      <c r="RZX41" t="s">
        <v>1143</v>
      </c>
      <c r="RZY41" t="s">
        <v>1143</v>
      </c>
      <c r="RZZ41" t="s">
        <v>1143</v>
      </c>
      <c r="SAA41" t="s">
        <v>1143</v>
      </c>
      <c r="SAB41" t="s">
        <v>1143</v>
      </c>
      <c r="SAC41" t="s">
        <v>1143</v>
      </c>
      <c r="SAD41" t="s">
        <v>1143</v>
      </c>
      <c r="SAE41" t="s">
        <v>1143</v>
      </c>
      <c r="SAF41" t="s">
        <v>1143</v>
      </c>
      <c r="SAG41" t="s">
        <v>1143</v>
      </c>
      <c r="SAH41" t="s">
        <v>1143</v>
      </c>
      <c r="SAI41" t="s">
        <v>1143</v>
      </c>
      <c r="SAJ41" t="s">
        <v>1143</v>
      </c>
      <c r="SAK41" t="s">
        <v>1143</v>
      </c>
      <c r="SAL41" t="s">
        <v>1143</v>
      </c>
      <c r="SAM41" t="s">
        <v>1143</v>
      </c>
      <c r="SAN41" t="s">
        <v>1143</v>
      </c>
      <c r="SAO41" t="s">
        <v>1143</v>
      </c>
      <c r="SAP41" t="s">
        <v>1143</v>
      </c>
      <c r="SAQ41" t="s">
        <v>1143</v>
      </c>
      <c r="SAR41" t="s">
        <v>1143</v>
      </c>
      <c r="SAS41" t="s">
        <v>1143</v>
      </c>
      <c r="SAT41" t="s">
        <v>1143</v>
      </c>
      <c r="SAU41" t="s">
        <v>1143</v>
      </c>
      <c r="SAV41" t="s">
        <v>1143</v>
      </c>
      <c r="SAW41" t="s">
        <v>1143</v>
      </c>
      <c r="SAX41" t="s">
        <v>1143</v>
      </c>
      <c r="SAY41" t="s">
        <v>1143</v>
      </c>
      <c r="SAZ41" t="s">
        <v>1143</v>
      </c>
      <c r="SBA41" t="s">
        <v>1143</v>
      </c>
      <c r="SBB41" t="s">
        <v>1143</v>
      </c>
      <c r="SBC41" t="s">
        <v>1143</v>
      </c>
      <c r="SBD41" t="s">
        <v>1143</v>
      </c>
      <c r="SBE41" t="s">
        <v>1143</v>
      </c>
      <c r="SBF41" t="s">
        <v>1143</v>
      </c>
      <c r="SBG41" t="s">
        <v>1143</v>
      </c>
      <c r="SBH41" t="s">
        <v>1143</v>
      </c>
      <c r="SBI41" t="s">
        <v>1143</v>
      </c>
      <c r="SBJ41" t="s">
        <v>1143</v>
      </c>
      <c r="SBK41" t="s">
        <v>1143</v>
      </c>
      <c r="SBL41" t="s">
        <v>1143</v>
      </c>
      <c r="SBM41" t="s">
        <v>1143</v>
      </c>
      <c r="SBN41" t="s">
        <v>1143</v>
      </c>
      <c r="SBO41" t="s">
        <v>1143</v>
      </c>
      <c r="SBP41" t="s">
        <v>1143</v>
      </c>
      <c r="SBQ41" t="s">
        <v>1143</v>
      </c>
      <c r="SBR41" t="s">
        <v>1143</v>
      </c>
      <c r="SBS41" t="s">
        <v>1143</v>
      </c>
      <c r="SBT41" t="s">
        <v>1143</v>
      </c>
      <c r="SBU41" t="s">
        <v>1143</v>
      </c>
      <c r="SBV41" t="s">
        <v>1143</v>
      </c>
      <c r="SBW41" t="s">
        <v>1143</v>
      </c>
      <c r="SBX41" t="s">
        <v>1143</v>
      </c>
      <c r="SBY41" t="s">
        <v>1143</v>
      </c>
      <c r="SBZ41" t="s">
        <v>1143</v>
      </c>
      <c r="SCA41" t="s">
        <v>1143</v>
      </c>
      <c r="SCB41" t="s">
        <v>1143</v>
      </c>
      <c r="SCC41" t="s">
        <v>1143</v>
      </c>
      <c r="SCD41" t="s">
        <v>1143</v>
      </c>
      <c r="SCE41" t="s">
        <v>1143</v>
      </c>
      <c r="SCF41" t="s">
        <v>1143</v>
      </c>
      <c r="SCG41" t="s">
        <v>1143</v>
      </c>
      <c r="SCH41" t="s">
        <v>1143</v>
      </c>
      <c r="SCI41" t="s">
        <v>1143</v>
      </c>
      <c r="SCJ41" t="s">
        <v>1143</v>
      </c>
      <c r="SCK41" t="s">
        <v>1143</v>
      </c>
      <c r="SCL41" t="s">
        <v>1143</v>
      </c>
      <c r="SCM41" t="s">
        <v>1143</v>
      </c>
      <c r="SCN41" t="s">
        <v>1143</v>
      </c>
      <c r="SCO41" t="s">
        <v>1143</v>
      </c>
      <c r="SCP41" t="s">
        <v>1143</v>
      </c>
      <c r="SCQ41" t="s">
        <v>1143</v>
      </c>
      <c r="SCR41" t="s">
        <v>1143</v>
      </c>
      <c r="SCS41" t="s">
        <v>1143</v>
      </c>
      <c r="SCT41" t="s">
        <v>1143</v>
      </c>
      <c r="SCU41" t="s">
        <v>1143</v>
      </c>
      <c r="SCV41" t="s">
        <v>1143</v>
      </c>
      <c r="SCW41" t="s">
        <v>1143</v>
      </c>
      <c r="SCX41" t="s">
        <v>1143</v>
      </c>
      <c r="SCY41" t="s">
        <v>1143</v>
      </c>
      <c r="SCZ41" t="s">
        <v>1143</v>
      </c>
      <c r="SDA41" t="s">
        <v>1143</v>
      </c>
      <c r="SDB41" t="s">
        <v>1143</v>
      </c>
      <c r="SDC41" t="s">
        <v>1143</v>
      </c>
      <c r="SDD41" t="s">
        <v>1143</v>
      </c>
      <c r="SDE41" t="s">
        <v>1143</v>
      </c>
      <c r="SDF41" t="s">
        <v>1143</v>
      </c>
      <c r="SDG41" t="s">
        <v>1143</v>
      </c>
      <c r="SDH41" t="s">
        <v>1143</v>
      </c>
      <c r="SDI41" t="s">
        <v>1143</v>
      </c>
      <c r="SDJ41" t="s">
        <v>1143</v>
      </c>
      <c r="SDK41" t="s">
        <v>1143</v>
      </c>
      <c r="SDL41" t="s">
        <v>1143</v>
      </c>
      <c r="SDM41" t="s">
        <v>1143</v>
      </c>
      <c r="SDN41" t="s">
        <v>1143</v>
      </c>
      <c r="SDO41" t="s">
        <v>1143</v>
      </c>
      <c r="SDP41" t="s">
        <v>1143</v>
      </c>
      <c r="SDQ41" t="s">
        <v>1143</v>
      </c>
      <c r="SDR41" t="s">
        <v>1143</v>
      </c>
      <c r="SDS41" t="s">
        <v>1143</v>
      </c>
      <c r="SDT41" t="s">
        <v>1143</v>
      </c>
      <c r="SDU41" t="s">
        <v>1143</v>
      </c>
      <c r="SDV41" t="s">
        <v>1143</v>
      </c>
      <c r="SDW41" t="s">
        <v>1143</v>
      </c>
      <c r="SDX41" t="s">
        <v>1143</v>
      </c>
      <c r="SDY41" t="s">
        <v>1143</v>
      </c>
      <c r="SDZ41" t="s">
        <v>1143</v>
      </c>
      <c r="SEA41" t="s">
        <v>1143</v>
      </c>
      <c r="SEB41" t="s">
        <v>1143</v>
      </c>
      <c r="SEC41" t="s">
        <v>1143</v>
      </c>
      <c r="SED41" t="s">
        <v>1143</v>
      </c>
      <c r="SEE41" t="s">
        <v>1143</v>
      </c>
      <c r="SEF41" t="s">
        <v>1143</v>
      </c>
      <c r="SEG41" t="s">
        <v>1143</v>
      </c>
      <c r="SEH41" t="s">
        <v>1143</v>
      </c>
      <c r="SEI41" t="s">
        <v>1143</v>
      </c>
      <c r="SEJ41" t="s">
        <v>1143</v>
      </c>
      <c r="SEK41" t="s">
        <v>1143</v>
      </c>
      <c r="SEL41" t="s">
        <v>1143</v>
      </c>
      <c r="SEM41" t="s">
        <v>1143</v>
      </c>
      <c r="SEN41" t="s">
        <v>1143</v>
      </c>
      <c r="SEO41" t="s">
        <v>1143</v>
      </c>
      <c r="SEP41" t="s">
        <v>1143</v>
      </c>
      <c r="SEQ41" t="s">
        <v>1143</v>
      </c>
      <c r="SER41" t="s">
        <v>1143</v>
      </c>
      <c r="SES41" t="s">
        <v>1143</v>
      </c>
      <c r="SET41" t="s">
        <v>1143</v>
      </c>
      <c r="SEU41" t="s">
        <v>1143</v>
      </c>
      <c r="SEV41" t="s">
        <v>1143</v>
      </c>
      <c r="SEW41" t="s">
        <v>1143</v>
      </c>
      <c r="SEX41" t="s">
        <v>1143</v>
      </c>
      <c r="SEY41" t="s">
        <v>1143</v>
      </c>
      <c r="SEZ41" t="s">
        <v>1143</v>
      </c>
      <c r="SFA41" t="s">
        <v>1143</v>
      </c>
      <c r="SFB41" t="s">
        <v>1143</v>
      </c>
      <c r="SFC41" t="s">
        <v>1143</v>
      </c>
      <c r="SFD41" t="s">
        <v>1143</v>
      </c>
      <c r="SFE41" t="s">
        <v>1143</v>
      </c>
      <c r="SFF41" t="s">
        <v>1143</v>
      </c>
      <c r="SFG41" t="s">
        <v>1143</v>
      </c>
      <c r="SFH41" t="s">
        <v>1143</v>
      </c>
      <c r="SFI41" t="s">
        <v>1143</v>
      </c>
      <c r="SFJ41" t="s">
        <v>1143</v>
      </c>
      <c r="SFK41" t="s">
        <v>1143</v>
      </c>
      <c r="SFL41" t="s">
        <v>1143</v>
      </c>
      <c r="SFM41" t="s">
        <v>1143</v>
      </c>
      <c r="SFN41" t="s">
        <v>1143</v>
      </c>
      <c r="SFO41" t="s">
        <v>1143</v>
      </c>
      <c r="SFP41" t="s">
        <v>1143</v>
      </c>
      <c r="SFQ41" t="s">
        <v>1143</v>
      </c>
      <c r="SFR41" t="s">
        <v>1143</v>
      </c>
      <c r="SFS41" t="s">
        <v>1143</v>
      </c>
      <c r="SFT41" t="s">
        <v>1143</v>
      </c>
      <c r="SFU41" t="s">
        <v>1143</v>
      </c>
      <c r="SFV41" t="s">
        <v>1143</v>
      </c>
      <c r="SFW41" t="s">
        <v>1143</v>
      </c>
      <c r="SFX41" t="s">
        <v>1143</v>
      </c>
      <c r="SFY41" t="s">
        <v>1143</v>
      </c>
      <c r="SFZ41" t="s">
        <v>1143</v>
      </c>
      <c r="SGA41" t="s">
        <v>1143</v>
      </c>
      <c r="SGB41" t="s">
        <v>1143</v>
      </c>
      <c r="SGC41" t="s">
        <v>1143</v>
      </c>
      <c r="SGD41" t="s">
        <v>1143</v>
      </c>
      <c r="SGE41" t="s">
        <v>1143</v>
      </c>
      <c r="SGF41" t="s">
        <v>1143</v>
      </c>
      <c r="SGG41" t="s">
        <v>1143</v>
      </c>
      <c r="SGH41" t="s">
        <v>1143</v>
      </c>
      <c r="SGI41" t="s">
        <v>1143</v>
      </c>
      <c r="SGJ41" t="s">
        <v>1143</v>
      </c>
      <c r="SGK41" t="s">
        <v>1143</v>
      </c>
      <c r="SGL41" t="s">
        <v>1143</v>
      </c>
      <c r="SGM41" t="s">
        <v>1143</v>
      </c>
      <c r="SGN41" t="s">
        <v>1143</v>
      </c>
      <c r="SGO41" t="s">
        <v>1143</v>
      </c>
      <c r="SGP41" t="s">
        <v>1143</v>
      </c>
      <c r="SGQ41" t="s">
        <v>1143</v>
      </c>
      <c r="SGR41" t="s">
        <v>1143</v>
      </c>
      <c r="SGS41" t="s">
        <v>1143</v>
      </c>
      <c r="SGT41" t="s">
        <v>1143</v>
      </c>
      <c r="SGU41" t="s">
        <v>1143</v>
      </c>
      <c r="SGV41" t="s">
        <v>1143</v>
      </c>
      <c r="SGW41" t="s">
        <v>1143</v>
      </c>
      <c r="SGX41" t="s">
        <v>1143</v>
      </c>
      <c r="SGY41" t="s">
        <v>1143</v>
      </c>
      <c r="SGZ41" t="s">
        <v>1143</v>
      </c>
      <c r="SHA41" t="s">
        <v>1143</v>
      </c>
      <c r="SHB41" t="s">
        <v>1143</v>
      </c>
      <c r="SHC41" t="s">
        <v>1143</v>
      </c>
      <c r="SHD41" t="s">
        <v>1143</v>
      </c>
      <c r="SHE41" t="s">
        <v>1143</v>
      </c>
      <c r="SHF41" t="s">
        <v>1143</v>
      </c>
      <c r="SHG41" t="s">
        <v>1143</v>
      </c>
      <c r="SHH41" t="s">
        <v>1143</v>
      </c>
      <c r="SHI41" t="s">
        <v>1143</v>
      </c>
      <c r="SHJ41" t="s">
        <v>1143</v>
      </c>
      <c r="SHK41" t="s">
        <v>1143</v>
      </c>
      <c r="SHL41" t="s">
        <v>1143</v>
      </c>
      <c r="SHM41" t="s">
        <v>1143</v>
      </c>
      <c r="SHN41" t="s">
        <v>1143</v>
      </c>
      <c r="SHO41" t="s">
        <v>1143</v>
      </c>
      <c r="SHP41" t="s">
        <v>1143</v>
      </c>
      <c r="SHQ41" t="s">
        <v>1143</v>
      </c>
      <c r="SHR41" t="s">
        <v>1143</v>
      </c>
      <c r="SHS41" t="s">
        <v>1143</v>
      </c>
      <c r="SHT41" t="s">
        <v>1143</v>
      </c>
      <c r="SHU41" t="s">
        <v>1143</v>
      </c>
      <c r="SHV41" t="s">
        <v>1143</v>
      </c>
      <c r="SHW41" t="s">
        <v>1143</v>
      </c>
      <c r="SHX41" t="s">
        <v>1143</v>
      </c>
      <c r="SHY41" t="s">
        <v>1143</v>
      </c>
      <c r="SHZ41" t="s">
        <v>1143</v>
      </c>
      <c r="SIA41" t="s">
        <v>1143</v>
      </c>
      <c r="SIB41" t="s">
        <v>1143</v>
      </c>
      <c r="SIC41" t="s">
        <v>1143</v>
      </c>
      <c r="SID41" t="s">
        <v>1143</v>
      </c>
      <c r="SIE41" t="s">
        <v>1143</v>
      </c>
      <c r="SIF41" t="s">
        <v>1143</v>
      </c>
      <c r="SIG41" t="s">
        <v>1143</v>
      </c>
      <c r="SIH41" t="s">
        <v>1143</v>
      </c>
      <c r="SII41" t="s">
        <v>1143</v>
      </c>
      <c r="SIJ41" t="s">
        <v>1143</v>
      </c>
      <c r="SIK41" t="s">
        <v>1143</v>
      </c>
      <c r="SIL41" t="s">
        <v>1143</v>
      </c>
      <c r="SIM41" t="s">
        <v>1143</v>
      </c>
      <c r="SIN41" t="s">
        <v>1143</v>
      </c>
      <c r="SIO41" t="s">
        <v>1143</v>
      </c>
      <c r="SIP41" t="s">
        <v>1143</v>
      </c>
      <c r="SIQ41" t="s">
        <v>1143</v>
      </c>
      <c r="SIR41" t="s">
        <v>1143</v>
      </c>
      <c r="SIS41" t="s">
        <v>1143</v>
      </c>
      <c r="SIT41" t="s">
        <v>1143</v>
      </c>
      <c r="SIU41" t="s">
        <v>1143</v>
      </c>
      <c r="SIV41" t="s">
        <v>1143</v>
      </c>
      <c r="SIW41" t="s">
        <v>1143</v>
      </c>
      <c r="SIX41" t="s">
        <v>1143</v>
      </c>
      <c r="SIY41" t="s">
        <v>1143</v>
      </c>
      <c r="SIZ41" t="s">
        <v>1143</v>
      </c>
      <c r="SJA41" t="s">
        <v>1143</v>
      </c>
      <c r="SJB41" t="s">
        <v>1143</v>
      </c>
      <c r="SJC41" t="s">
        <v>1143</v>
      </c>
      <c r="SJD41" t="s">
        <v>1143</v>
      </c>
      <c r="SJE41" t="s">
        <v>1143</v>
      </c>
      <c r="SJF41" t="s">
        <v>1143</v>
      </c>
      <c r="SJG41" t="s">
        <v>1143</v>
      </c>
      <c r="SJH41" t="s">
        <v>1143</v>
      </c>
      <c r="SJI41" t="s">
        <v>1143</v>
      </c>
      <c r="SJJ41" t="s">
        <v>1143</v>
      </c>
      <c r="SJK41" t="s">
        <v>1143</v>
      </c>
      <c r="SJL41" t="s">
        <v>1143</v>
      </c>
      <c r="SJM41" t="s">
        <v>1143</v>
      </c>
      <c r="SJN41" t="s">
        <v>1143</v>
      </c>
      <c r="SJO41" t="s">
        <v>1143</v>
      </c>
      <c r="SJP41" t="s">
        <v>1143</v>
      </c>
      <c r="SJQ41" t="s">
        <v>1143</v>
      </c>
      <c r="SJR41" t="s">
        <v>1143</v>
      </c>
      <c r="SJS41" t="s">
        <v>1143</v>
      </c>
      <c r="SJT41" t="s">
        <v>1143</v>
      </c>
      <c r="SJU41" t="s">
        <v>1143</v>
      </c>
      <c r="SJV41" t="s">
        <v>1143</v>
      </c>
      <c r="SJW41" t="s">
        <v>1143</v>
      </c>
      <c r="SJX41" t="s">
        <v>1143</v>
      </c>
      <c r="SJY41" t="s">
        <v>1143</v>
      </c>
      <c r="SJZ41" t="s">
        <v>1143</v>
      </c>
      <c r="SKA41" t="s">
        <v>1143</v>
      </c>
      <c r="SKB41" t="s">
        <v>1143</v>
      </c>
      <c r="SKC41" t="s">
        <v>1143</v>
      </c>
      <c r="SKD41" t="s">
        <v>1143</v>
      </c>
      <c r="SKE41" t="s">
        <v>1143</v>
      </c>
      <c r="SKF41" t="s">
        <v>1143</v>
      </c>
      <c r="SKG41" t="s">
        <v>1143</v>
      </c>
      <c r="SKH41" t="s">
        <v>1143</v>
      </c>
      <c r="SKI41" t="s">
        <v>1143</v>
      </c>
      <c r="SKJ41" t="s">
        <v>1143</v>
      </c>
      <c r="SKK41" t="s">
        <v>1143</v>
      </c>
      <c r="SKL41" t="s">
        <v>1143</v>
      </c>
      <c r="SKM41" t="s">
        <v>1143</v>
      </c>
      <c r="SKN41" t="s">
        <v>1143</v>
      </c>
      <c r="SKO41" t="s">
        <v>1143</v>
      </c>
      <c r="SKP41" t="s">
        <v>1143</v>
      </c>
      <c r="SKQ41" t="s">
        <v>1143</v>
      </c>
      <c r="SKR41" t="s">
        <v>1143</v>
      </c>
      <c r="SKS41" t="s">
        <v>1143</v>
      </c>
      <c r="SKT41" t="s">
        <v>1143</v>
      </c>
      <c r="SKU41" t="s">
        <v>1143</v>
      </c>
      <c r="SKV41" t="s">
        <v>1143</v>
      </c>
      <c r="SKW41" t="s">
        <v>1143</v>
      </c>
      <c r="SKX41" t="s">
        <v>1143</v>
      </c>
      <c r="SKY41" t="s">
        <v>1143</v>
      </c>
      <c r="SKZ41" t="s">
        <v>1143</v>
      </c>
      <c r="SLA41" t="s">
        <v>1143</v>
      </c>
      <c r="SLB41" t="s">
        <v>1143</v>
      </c>
      <c r="SLC41" t="s">
        <v>1143</v>
      </c>
      <c r="SLD41" t="s">
        <v>1143</v>
      </c>
      <c r="SLE41" t="s">
        <v>1143</v>
      </c>
      <c r="SLF41" t="s">
        <v>1143</v>
      </c>
      <c r="SLG41" t="s">
        <v>1143</v>
      </c>
      <c r="SLH41" t="s">
        <v>1143</v>
      </c>
      <c r="SLI41" t="s">
        <v>1143</v>
      </c>
      <c r="SLJ41" t="s">
        <v>1143</v>
      </c>
      <c r="SLK41" t="s">
        <v>1143</v>
      </c>
      <c r="SLL41" t="s">
        <v>1143</v>
      </c>
      <c r="SLM41" t="s">
        <v>1143</v>
      </c>
      <c r="SLN41" t="s">
        <v>1143</v>
      </c>
      <c r="SLO41" t="s">
        <v>1143</v>
      </c>
      <c r="SLP41" t="s">
        <v>1143</v>
      </c>
      <c r="SLQ41" t="s">
        <v>1143</v>
      </c>
      <c r="SLR41" t="s">
        <v>1143</v>
      </c>
      <c r="SLS41" t="s">
        <v>1143</v>
      </c>
      <c r="SLT41" t="s">
        <v>1143</v>
      </c>
      <c r="SLU41" t="s">
        <v>1143</v>
      </c>
      <c r="SLV41" t="s">
        <v>1143</v>
      </c>
      <c r="SLW41" t="s">
        <v>1143</v>
      </c>
      <c r="SLX41" t="s">
        <v>1143</v>
      </c>
      <c r="SLY41" t="s">
        <v>1143</v>
      </c>
      <c r="SLZ41" t="s">
        <v>1143</v>
      </c>
      <c r="SMA41" t="s">
        <v>1143</v>
      </c>
      <c r="SMB41" t="s">
        <v>1143</v>
      </c>
      <c r="SMC41" t="s">
        <v>1143</v>
      </c>
      <c r="SMD41" t="s">
        <v>1143</v>
      </c>
      <c r="SME41" t="s">
        <v>1143</v>
      </c>
      <c r="SMF41" t="s">
        <v>1143</v>
      </c>
      <c r="SMG41" t="s">
        <v>1143</v>
      </c>
      <c r="SMH41" t="s">
        <v>1143</v>
      </c>
      <c r="SMI41" t="s">
        <v>1143</v>
      </c>
      <c r="SMJ41" t="s">
        <v>1143</v>
      </c>
      <c r="SMK41" t="s">
        <v>1143</v>
      </c>
      <c r="SML41" t="s">
        <v>1143</v>
      </c>
      <c r="SMM41" t="s">
        <v>1143</v>
      </c>
      <c r="SMN41" t="s">
        <v>1143</v>
      </c>
      <c r="SMO41" t="s">
        <v>1143</v>
      </c>
      <c r="SMP41" t="s">
        <v>1143</v>
      </c>
      <c r="SMQ41" t="s">
        <v>1143</v>
      </c>
      <c r="SMR41" t="s">
        <v>1143</v>
      </c>
      <c r="SMS41" t="s">
        <v>1143</v>
      </c>
      <c r="SMT41" t="s">
        <v>1143</v>
      </c>
      <c r="SMU41" t="s">
        <v>1143</v>
      </c>
      <c r="SMV41" t="s">
        <v>1143</v>
      </c>
      <c r="SMW41" t="s">
        <v>1143</v>
      </c>
      <c r="SMX41" t="s">
        <v>1143</v>
      </c>
      <c r="SMY41" t="s">
        <v>1143</v>
      </c>
      <c r="SMZ41" t="s">
        <v>1143</v>
      </c>
      <c r="SNA41" t="s">
        <v>1143</v>
      </c>
      <c r="SNB41" t="s">
        <v>1143</v>
      </c>
      <c r="SNC41" t="s">
        <v>1143</v>
      </c>
      <c r="SND41" t="s">
        <v>1143</v>
      </c>
      <c r="SNE41" t="s">
        <v>1143</v>
      </c>
      <c r="SNF41" t="s">
        <v>1143</v>
      </c>
      <c r="SNG41" t="s">
        <v>1143</v>
      </c>
      <c r="SNH41" t="s">
        <v>1143</v>
      </c>
      <c r="SNI41" t="s">
        <v>1143</v>
      </c>
      <c r="SNJ41" t="s">
        <v>1143</v>
      </c>
      <c r="SNK41" t="s">
        <v>1143</v>
      </c>
      <c r="SNL41" t="s">
        <v>1143</v>
      </c>
      <c r="SNM41" t="s">
        <v>1143</v>
      </c>
      <c r="SNN41" t="s">
        <v>1143</v>
      </c>
      <c r="SNO41" t="s">
        <v>1143</v>
      </c>
      <c r="SNP41" t="s">
        <v>1143</v>
      </c>
      <c r="SNQ41" t="s">
        <v>1143</v>
      </c>
      <c r="SNR41" t="s">
        <v>1143</v>
      </c>
      <c r="SNS41" t="s">
        <v>1143</v>
      </c>
      <c r="SNT41" t="s">
        <v>1143</v>
      </c>
      <c r="SNU41" t="s">
        <v>1143</v>
      </c>
      <c r="SNV41" t="s">
        <v>1143</v>
      </c>
      <c r="SNW41" t="s">
        <v>1143</v>
      </c>
      <c r="SNX41" t="s">
        <v>1143</v>
      </c>
      <c r="SNY41" t="s">
        <v>1143</v>
      </c>
      <c r="SNZ41" t="s">
        <v>1143</v>
      </c>
      <c r="SOA41" t="s">
        <v>1143</v>
      </c>
      <c r="SOB41" t="s">
        <v>1143</v>
      </c>
      <c r="SOC41" t="s">
        <v>1143</v>
      </c>
      <c r="SOD41" t="s">
        <v>1143</v>
      </c>
      <c r="SOE41" t="s">
        <v>1143</v>
      </c>
      <c r="SOF41" t="s">
        <v>1143</v>
      </c>
      <c r="SOG41" t="s">
        <v>1143</v>
      </c>
      <c r="SOH41" t="s">
        <v>1143</v>
      </c>
      <c r="SOI41" t="s">
        <v>1143</v>
      </c>
      <c r="SOJ41" t="s">
        <v>1143</v>
      </c>
      <c r="SOK41" t="s">
        <v>1143</v>
      </c>
      <c r="SOL41" t="s">
        <v>1143</v>
      </c>
      <c r="SOM41" t="s">
        <v>1143</v>
      </c>
      <c r="SON41" t="s">
        <v>1143</v>
      </c>
      <c r="SOO41" t="s">
        <v>1143</v>
      </c>
      <c r="SOP41" t="s">
        <v>1143</v>
      </c>
      <c r="SOQ41" t="s">
        <v>1143</v>
      </c>
      <c r="SOR41" t="s">
        <v>1143</v>
      </c>
      <c r="SOS41" t="s">
        <v>1143</v>
      </c>
      <c r="SOT41" t="s">
        <v>1143</v>
      </c>
      <c r="SOU41" t="s">
        <v>1143</v>
      </c>
      <c r="SOV41" t="s">
        <v>1143</v>
      </c>
      <c r="SOW41" t="s">
        <v>1143</v>
      </c>
      <c r="SOX41" t="s">
        <v>1143</v>
      </c>
      <c r="SOY41" t="s">
        <v>1143</v>
      </c>
      <c r="SOZ41" t="s">
        <v>1143</v>
      </c>
      <c r="SPA41" t="s">
        <v>1143</v>
      </c>
      <c r="SPB41" t="s">
        <v>1143</v>
      </c>
      <c r="SPC41" t="s">
        <v>1143</v>
      </c>
      <c r="SPD41" t="s">
        <v>1143</v>
      </c>
      <c r="SPE41" t="s">
        <v>1143</v>
      </c>
      <c r="SPF41" t="s">
        <v>1143</v>
      </c>
      <c r="SPG41" t="s">
        <v>1143</v>
      </c>
      <c r="SPH41" t="s">
        <v>1143</v>
      </c>
      <c r="SPI41" t="s">
        <v>1143</v>
      </c>
      <c r="SPJ41" t="s">
        <v>1143</v>
      </c>
      <c r="SPK41" t="s">
        <v>1143</v>
      </c>
      <c r="SPL41" t="s">
        <v>1143</v>
      </c>
      <c r="SPM41" t="s">
        <v>1143</v>
      </c>
      <c r="SPN41" t="s">
        <v>1143</v>
      </c>
      <c r="SPO41" t="s">
        <v>1143</v>
      </c>
      <c r="SPP41" t="s">
        <v>1143</v>
      </c>
      <c r="SPQ41" t="s">
        <v>1143</v>
      </c>
      <c r="SPR41" t="s">
        <v>1143</v>
      </c>
      <c r="SPS41" t="s">
        <v>1143</v>
      </c>
      <c r="SPT41" t="s">
        <v>1143</v>
      </c>
      <c r="SPU41" t="s">
        <v>1143</v>
      </c>
      <c r="SPV41" t="s">
        <v>1143</v>
      </c>
      <c r="SPW41" t="s">
        <v>1143</v>
      </c>
      <c r="SPX41" t="s">
        <v>1143</v>
      </c>
      <c r="SPY41" t="s">
        <v>1143</v>
      </c>
      <c r="SPZ41" t="s">
        <v>1143</v>
      </c>
      <c r="SQA41" t="s">
        <v>1143</v>
      </c>
      <c r="SQB41" t="s">
        <v>1143</v>
      </c>
      <c r="SQC41" t="s">
        <v>1143</v>
      </c>
      <c r="SQD41" t="s">
        <v>1143</v>
      </c>
      <c r="SQE41" t="s">
        <v>1143</v>
      </c>
      <c r="SQF41" t="s">
        <v>1143</v>
      </c>
      <c r="SQG41" t="s">
        <v>1143</v>
      </c>
      <c r="SQH41" t="s">
        <v>1143</v>
      </c>
      <c r="SQI41" t="s">
        <v>1143</v>
      </c>
      <c r="SQJ41" t="s">
        <v>1143</v>
      </c>
      <c r="SQK41" t="s">
        <v>1143</v>
      </c>
      <c r="SQL41" t="s">
        <v>1143</v>
      </c>
      <c r="SQM41" t="s">
        <v>1143</v>
      </c>
      <c r="SQN41" t="s">
        <v>1143</v>
      </c>
      <c r="SQO41" t="s">
        <v>1143</v>
      </c>
      <c r="SQP41" t="s">
        <v>1143</v>
      </c>
      <c r="SQQ41" t="s">
        <v>1143</v>
      </c>
      <c r="SQR41" t="s">
        <v>1143</v>
      </c>
      <c r="SQS41" t="s">
        <v>1143</v>
      </c>
      <c r="SQT41" t="s">
        <v>1143</v>
      </c>
      <c r="SQU41" t="s">
        <v>1143</v>
      </c>
      <c r="SQV41" t="s">
        <v>1143</v>
      </c>
      <c r="SQW41" t="s">
        <v>1143</v>
      </c>
      <c r="SQX41" t="s">
        <v>1143</v>
      </c>
      <c r="SQY41" t="s">
        <v>1143</v>
      </c>
      <c r="SQZ41" t="s">
        <v>1143</v>
      </c>
      <c r="SRA41" t="s">
        <v>1143</v>
      </c>
      <c r="SRB41" t="s">
        <v>1143</v>
      </c>
      <c r="SRC41" t="s">
        <v>1143</v>
      </c>
      <c r="SRD41" t="s">
        <v>1143</v>
      </c>
      <c r="SRE41" t="s">
        <v>1143</v>
      </c>
      <c r="SRF41" t="s">
        <v>1143</v>
      </c>
      <c r="SRG41" t="s">
        <v>1143</v>
      </c>
      <c r="SRH41" t="s">
        <v>1143</v>
      </c>
      <c r="SRI41" t="s">
        <v>1143</v>
      </c>
      <c r="SRJ41" t="s">
        <v>1143</v>
      </c>
      <c r="SRK41" t="s">
        <v>1143</v>
      </c>
      <c r="SRL41" t="s">
        <v>1143</v>
      </c>
      <c r="SRM41" t="s">
        <v>1143</v>
      </c>
      <c r="SRN41" t="s">
        <v>1143</v>
      </c>
      <c r="SRO41" t="s">
        <v>1143</v>
      </c>
      <c r="SRP41" t="s">
        <v>1143</v>
      </c>
      <c r="SRQ41" t="s">
        <v>1143</v>
      </c>
      <c r="SRR41" t="s">
        <v>1143</v>
      </c>
      <c r="SRS41" t="s">
        <v>1143</v>
      </c>
      <c r="SRT41" t="s">
        <v>1143</v>
      </c>
      <c r="SRU41" t="s">
        <v>1143</v>
      </c>
      <c r="SRV41" t="s">
        <v>1143</v>
      </c>
      <c r="SRW41" t="s">
        <v>1143</v>
      </c>
      <c r="SRX41" t="s">
        <v>1143</v>
      </c>
      <c r="SRY41" t="s">
        <v>1143</v>
      </c>
      <c r="SRZ41" t="s">
        <v>1143</v>
      </c>
      <c r="SSA41" t="s">
        <v>1143</v>
      </c>
      <c r="SSB41" t="s">
        <v>1143</v>
      </c>
      <c r="SSC41" t="s">
        <v>1143</v>
      </c>
      <c r="SSD41" t="s">
        <v>1143</v>
      </c>
      <c r="SSE41" t="s">
        <v>1143</v>
      </c>
      <c r="SSF41" t="s">
        <v>1143</v>
      </c>
      <c r="SSG41" t="s">
        <v>1143</v>
      </c>
      <c r="SSH41" t="s">
        <v>1143</v>
      </c>
      <c r="SSI41" t="s">
        <v>1143</v>
      </c>
      <c r="SSJ41" t="s">
        <v>1143</v>
      </c>
      <c r="SSK41" t="s">
        <v>1143</v>
      </c>
      <c r="SSL41" t="s">
        <v>1143</v>
      </c>
      <c r="SSM41" t="s">
        <v>1143</v>
      </c>
      <c r="SSN41" t="s">
        <v>1143</v>
      </c>
      <c r="SSO41" t="s">
        <v>1143</v>
      </c>
      <c r="SSP41" t="s">
        <v>1143</v>
      </c>
      <c r="SSQ41" t="s">
        <v>1143</v>
      </c>
      <c r="SSR41" t="s">
        <v>1143</v>
      </c>
      <c r="SSS41" t="s">
        <v>1143</v>
      </c>
      <c r="SST41" t="s">
        <v>1143</v>
      </c>
      <c r="SSU41" t="s">
        <v>1143</v>
      </c>
      <c r="SSV41" t="s">
        <v>1143</v>
      </c>
      <c r="SSW41" t="s">
        <v>1143</v>
      </c>
      <c r="SSX41" t="s">
        <v>1143</v>
      </c>
      <c r="SSY41" t="s">
        <v>1143</v>
      </c>
      <c r="SSZ41" t="s">
        <v>1143</v>
      </c>
      <c r="STA41" t="s">
        <v>1143</v>
      </c>
      <c r="STB41" t="s">
        <v>1143</v>
      </c>
      <c r="STC41" t="s">
        <v>1143</v>
      </c>
      <c r="STD41" t="s">
        <v>1143</v>
      </c>
      <c r="STE41" t="s">
        <v>1143</v>
      </c>
      <c r="STF41" t="s">
        <v>1143</v>
      </c>
      <c r="STG41" t="s">
        <v>1143</v>
      </c>
      <c r="STH41" t="s">
        <v>1143</v>
      </c>
      <c r="STI41" t="s">
        <v>1143</v>
      </c>
      <c r="STJ41" t="s">
        <v>1143</v>
      </c>
      <c r="STK41" t="s">
        <v>1143</v>
      </c>
      <c r="STL41" t="s">
        <v>1143</v>
      </c>
      <c r="STM41" t="s">
        <v>1143</v>
      </c>
      <c r="STN41" t="s">
        <v>1143</v>
      </c>
      <c r="STO41" t="s">
        <v>1143</v>
      </c>
      <c r="STP41" t="s">
        <v>1143</v>
      </c>
      <c r="STQ41" t="s">
        <v>1143</v>
      </c>
      <c r="STR41" t="s">
        <v>1143</v>
      </c>
      <c r="STS41" t="s">
        <v>1143</v>
      </c>
      <c r="STT41" t="s">
        <v>1143</v>
      </c>
      <c r="STU41" t="s">
        <v>1143</v>
      </c>
      <c r="STV41" t="s">
        <v>1143</v>
      </c>
      <c r="STW41" t="s">
        <v>1143</v>
      </c>
      <c r="STX41" t="s">
        <v>1143</v>
      </c>
      <c r="STY41" t="s">
        <v>1143</v>
      </c>
      <c r="STZ41" t="s">
        <v>1143</v>
      </c>
      <c r="SUA41" t="s">
        <v>1143</v>
      </c>
      <c r="SUB41" t="s">
        <v>1143</v>
      </c>
      <c r="SUC41" t="s">
        <v>1143</v>
      </c>
      <c r="SUD41" t="s">
        <v>1143</v>
      </c>
      <c r="SUE41" t="s">
        <v>1143</v>
      </c>
      <c r="SUF41" t="s">
        <v>1143</v>
      </c>
      <c r="SUG41" t="s">
        <v>1143</v>
      </c>
      <c r="SUH41" t="s">
        <v>1143</v>
      </c>
      <c r="SUI41" t="s">
        <v>1143</v>
      </c>
      <c r="SUJ41" t="s">
        <v>1143</v>
      </c>
      <c r="SUK41" t="s">
        <v>1143</v>
      </c>
      <c r="SUL41" t="s">
        <v>1143</v>
      </c>
      <c r="SUM41" t="s">
        <v>1143</v>
      </c>
      <c r="SUN41" t="s">
        <v>1143</v>
      </c>
      <c r="SUO41" t="s">
        <v>1143</v>
      </c>
      <c r="SUP41" t="s">
        <v>1143</v>
      </c>
      <c r="SUQ41" t="s">
        <v>1143</v>
      </c>
      <c r="SUR41" t="s">
        <v>1143</v>
      </c>
      <c r="SUS41" t="s">
        <v>1143</v>
      </c>
      <c r="SUT41" t="s">
        <v>1143</v>
      </c>
      <c r="SUU41" t="s">
        <v>1143</v>
      </c>
      <c r="SUV41" t="s">
        <v>1143</v>
      </c>
      <c r="SUW41" t="s">
        <v>1143</v>
      </c>
      <c r="SUX41" t="s">
        <v>1143</v>
      </c>
      <c r="SUY41" t="s">
        <v>1143</v>
      </c>
      <c r="SUZ41" t="s">
        <v>1143</v>
      </c>
      <c r="SVA41" t="s">
        <v>1143</v>
      </c>
      <c r="SVB41" t="s">
        <v>1143</v>
      </c>
      <c r="SVC41" t="s">
        <v>1143</v>
      </c>
      <c r="SVD41" t="s">
        <v>1143</v>
      </c>
      <c r="SVE41" t="s">
        <v>1143</v>
      </c>
      <c r="SVF41" t="s">
        <v>1143</v>
      </c>
      <c r="SVG41" t="s">
        <v>1143</v>
      </c>
      <c r="SVH41" t="s">
        <v>1143</v>
      </c>
      <c r="SVI41" t="s">
        <v>1143</v>
      </c>
      <c r="SVJ41" t="s">
        <v>1143</v>
      </c>
      <c r="SVK41" t="s">
        <v>1143</v>
      </c>
      <c r="SVL41" t="s">
        <v>1143</v>
      </c>
      <c r="SVM41" t="s">
        <v>1143</v>
      </c>
      <c r="SVN41" t="s">
        <v>1143</v>
      </c>
      <c r="SVO41" t="s">
        <v>1143</v>
      </c>
      <c r="SVP41" t="s">
        <v>1143</v>
      </c>
      <c r="SVQ41" t="s">
        <v>1143</v>
      </c>
      <c r="SVR41" t="s">
        <v>1143</v>
      </c>
      <c r="SVS41" t="s">
        <v>1143</v>
      </c>
      <c r="SVT41" t="s">
        <v>1143</v>
      </c>
      <c r="SVU41" t="s">
        <v>1143</v>
      </c>
      <c r="SVV41" t="s">
        <v>1143</v>
      </c>
      <c r="SVW41" t="s">
        <v>1143</v>
      </c>
      <c r="SVX41" t="s">
        <v>1143</v>
      </c>
      <c r="SVY41" t="s">
        <v>1143</v>
      </c>
      <c r="SVZ41" t="s">
        <v>1143</v>
      </c>
      <c r="SWA41" t="s">
        <v>1143</v>
      </c>
      <c r="SWB41" t="s">
        <v>1143</v>
      </c>
      <c r="SWC41" t="s">
        <v>1143</v>
      </c>
      <c r="SWD41" t="s">
        <v>1143</v>
      </c>
      <c r="SWE41" t="s">
        <v>1143</v>
      </c>
      <c r="SWF41" t="s">
        <v>1143</v>
      </c>
      <c r="SWG41" t="s">
        <v>1143</v>
      </c>
      <c r="SWH41" t="s">
        <v>1143</v>
      </c>
      <c r="SWI41" t="s">
        <v>1143</v>
      </c>
      <c r="SWJ41" t="s">
        <v>1143</v>
      </c>
      <c r="SWK41" t="s">
        <v>1143</v>
      </c>
      <c r="SWL41" t="s">
        <v>1143</v>
      </c>
      <c r="SWM41" t="s">
        <v>1143</v>
      </c>
      <c r="SWN41" t="s">
        <v>1143</v>
      </c>
      <c r="SWO41" t="s">
        <v>1143</v>
      </c>
      <c r="SWP41" t="s">
        <v>1143</v>
      </c>
      <c r="SWQ41" t="s">
        <v>1143</v>
      </c>
      <c r="SWR41" t="s">
        <v>1143</v>
      </c>
      <c r="SWS41" t="s">
        <v>1143</v>
      </c>
      <c r="SWT41" t="s">
        <v>1143</v>
      </c>
      <c r="SWU41" t="s">
        <v>1143</v>
      </c>
      <c r="SWV41" t="s">
        <v>1143</v>
      </c>
      <c r="SWW41" t="s">
        <v>1143</v>
      </c>
      <c r="SWX41" t="s">
        <v>1143</v>
      </c>
      <c r="SWY41" t="s">
        <v>1143</v>
      </c>
      <c r="SWZ41" t="s">
        <v>1143</v>
      </c>
      <c r="SXA41" t="s">
        <v>1143</v>
      </c>
      <c r="SXB41" t="s">
        <v>1143</v>
      </c>
      <c r="SXC41" t="s">
        <v>1143</v>
      </c>
      <c r="SXD41" t="s">
        <v>1143</v>
      </c>
      <c r="SXE41" t="s">
        <v>1143</v>
      </c>
      <c r="SXF41" t="s">
        <v>1143</v>
      </c>
      <c r="SXG41" t="s">
        <v>1143</v>
      </c>
      <c r="SXH41" t="s">
        <v>1143</v>
      </c>
      <c r="SXI41" t="s">
        <v>1143</v>
      </c>
      <c r="SXJ41" t="s">
        <v>1143</v>
      </c>
      <c r="SXK41" t="s">
        <v>1143</v>
      </c>
      <c r="SXL41" t="s">
        <v>1143</v>
      </c>
      <c r="SXM41" t="s">
        <v>1143</v>
      </c>
      <c r="SXN41" t="s">
        <v>1143</v>
      </c>
      <c r="SXO41" t="s">
        <v>1143</v>
      </c>
      <c r="SXP41" t="s">
        <v>1143</v>
      </c>
      <c r="SXQ41" t="s">
        <v>1143</v>
      </c>
      <c r="SXR41" t="s">
        <v>1143</v>
      </c>
      <c r="SXS41" t="s">
        <v>1143</v>
      </c>
      <c r="SXT41" t="s">
        <v>1143</v>
      </c>
      <c r="SXU41" t="s">
        <v>1143</v>
      </c>
      <c r="SXV41" t="s">
        <v>1143</v>
      </c>
      <c r="SXW41" t="s">
        <v>1143</v>
      </c>
      <c r="SXX41" t="s">
        <v>1143</v>
      </c>
      <c r="SXY41" t="s">
        <v>1143</v>
      </c>
      <c r="SXZ41" t="s">
        <v>1143</v>
      </c>
      <c r="SYA41" t="s">
        <v>1143</v>
      </c>
      <c r="SYB41" t="s">
        <v>1143</v>
      </c>
      <c r="SYC41" t="s">
        <v>1143</v>
      </c>
      <c r="SYD41" t="s">
        <v>1143</v>
      </c>
      <c r="SYE41" t="s">
        <v>1143</v>
      </c>
      <c r="SYF41" t="s">
        <v>1143</v>
      </c>
      <c r="SYG41" t="s">
        <v>1143</v>
      </c>
      <c r="SYH41" t="s">
        <v>1143</v>
      </c>
      <c r="SYI41" t="s">
        <v>1143</v>
      </c>
      <c r="SYJ41" t="s">
        <v>1143</v>
      </c>
      <c r="SYK41" t="s">
        <v>1143</v>
      </c>
      <c r="SYL41" t="s">
        <v>1143</v>
      </c>
      <c r="SYM41" t="s">
        <v>1143</v>
      </c>
      <c r="SYN41" t="s">
        <v>1143</v>
      </c>
      <c r="SYO41" t="s">
        <v>1143</v>
      </c>
      <c r="SYP41" t="s">
        <v>1143</v>
      </c>
      <c r="SYQ41" t="s">
        <v>1143</v>
      </c>
      <c r="SYR41" t="s">
        <v>1143</v>
      </c>
      <c r="SYS41" t="s">
        <v>1143</v>
      </c>
      <c r="SYT41" t="s">
        <v>1143</v>
      </c>
      <c r="SYU41" t="s">
        <v>1143</v>
      </c>
      <c r="SYV41" t="s">
        <v>1143</v>
      </c>
      <c r="SYW41" t="s">
        <v>1143</v>
      </c>
      <c r="SYX41" t="s">
        <v>1143</v>
      </c>
      <c r="SYY41" t="s">
        <v>1143</v>
      </c>
      <c r="SYZ41" t="s">
        <v>1143</v>
      </c>
      <c r="SZA41" t="s">
        <v>1143</v>
      </c>
      <c r="SZB41" t="s">
        <v>1143</v>
      </c>
      <c r="SZC41" t="s">
        <v>1143</v>
      </c>
      <c r="SZD41" t="s">
        <v>1143</v>
      </c>
      <c r="SZE41" t="s">
        <v>1143</v>
      </c>
      <c r="SZF41" t="s">
        <v>1143</v>
      </c>
      <c r="SZG41" t="s">
        <v>1143</v>
      </c>
      <c r="SZH41" t="s">
        <v>1143</v>
      </c>
      <c r="SZI41" t="s">
        <v>1143</v>
      </c>
      <c r="SZJ41" t="s">
        <v>1143</v>
      </c>
      <c r="SZK41" t="s">
        <v>1143</v>
      </c>
      <c r="SZL41" t="s">
        <v>1143</v>
      </c>
      <c r="SZM41" t="s">
        <v>1143</v>
      </c>
      <c r="SZN41" t="s">
        <v>1143</v>
      </c>
      <c r="SZO41" t="s">
        <v>1143</v>
      </c>
      <c r="SZP41" t="s">
        <v>1143</v>
      </c>
      <c r="SZQ41" t="s">
        <v>1143</v>
      </c>
      <c r="SZR41" t="s">
        <v>1143</v>
      </c>
      <c r="SZS41" t="s">
        <v>1143</v>
      </c>
      <c r="SZT41" t="s">
        <v>1143</v>
      </c>
      <c r="SZU41" t="s">
        <v>1143</v>
      </c>
      <c r="SZV41" t="s">
        <v>1143</v>
      </c>
      <c r="SZW41" t="s">
        <v>1143</v>
      </c>
      <c r="SZX41" t="s">
        <v>1143</v>
      </c>
      <c r="SZY41" t="s">
        <v>1143</v>
      </c>
      <c r="SZZ41" t="s">
        <v>1143</v>
      </c>
      <c r="TAA41" t="s">
        <v>1143</v>
      </c>
      <c r="TAB41" t="s">
        <v>1143</v>
      </c>
      <c r="TAC41" t="s">
        <v>1143</v>
      </c>
      <c r="TAD41" t="s">
        <v>1143</v>
      </c>
      <c r="TAE41" t="s">
        <v>1143</v>
      </c>
      <c r="TAF41" t="s">
        <v>1143</v>
      </c>
      <c r="TAG41" t="s">
        <v>1143</v>
      </c>
      <c r="TAH41" t="s">
        <v>1143</v>
      </c>
      <c r="TAI41" t="s">
        <v>1143</v>
      </c>
      <c r="TAJ41" t="s">
        <v>1143</v>
      </c>
      <c r="TAK41" t="s">
        <v>1143</v>
      </c>
      <c r="TAL41" t="s">
        <v>1143</v>
      </c>
      <c r="TAM41" t="s">
        <v>1143</v>
      </c>
      <c r="TAN41" t="s">
        <v>1143</v>
      </c>
      <c r="TAO41" t="s">
        <v>1143</v>
      </c>
      <c r="TAP41" t="s">
        <v>1143</v>
      </c>
      <c r="TAQ41" t="s">
        <v>1143</v>
      </c>
      <c r="TAR41" t="s">
        <v>1143</v>
      </c>
      <c r="TAS41" t="s">
        <v>1143</v>
      </c>
      <c r="TAT41" t="s">
        <v>1143</v>
      </c>
      <c r="TAU41" t="s">
        <v>1143</v>
      </c>
      <c r="TAV41" t="s">
        <v>1143</v>
      </c>
      <c r="TAW41" t="s">
        <v>1143</v>
      </c>
      <c r="TAX41" t="s">
        <v>1143</v>
      </c>
      <c r="TAY41" t="s">
        <v>1143</v>
      </c>
      <c r="TAZ41" t="s">
        <v>1143</v>
      </c>
      <c r="TBA41" t="s">
        <v>1143</v>
      </c>
      <c r="TBB41" t="s">
        <v>1143</v>
      </c>
      <c r="TBC41" t="s">
        <v>1143</v>
      </c>
      <c r="TBD41" t="s">
        <v>1143</v>
      </c>
      <c r="TBE41" t="s">
        <v>1143</v>
      </c>
      <c r="TBF41" t="s">
        <v>1143</v>
      </c>
      <c r="TBG41" t="s">
        <v>1143</v>
      </c>
      <c r="TBH41" t="s">
        <v>1143</v>
      </c>
      <c r="TBI41" t="s">
        <v>1143</v>
      </c>
      <c r="TBJ41" t="s">
        <v>1143</v>
      </c>
      <c r="TBK41" t="s">
        <v>1143</v>
      </c>
      <c r="TBL41" t="s">
        <v>1143</v>
      </c>
      <c r="TBM41" t="s">
        <v>1143</v>
      </c>
      <c r="TBN41" t="s">
        <v>1143</v>
      </c>
      <c r="TBO41" t="s">
        <v>1143</v>
      </c>
      <c r="TBP41" t="s">
        <v>1143</v>
      </c>
      <c r="TBQ41" t="s">
        <v>1143</v>
      </c>
      <c r="TBR41" t="s">
        <v>1143</v>
      </c>
      <c r="TBS41" t="s">
        <v>1143</v>
      </c>
      <c r="TBT41" t="s">
        <v>1143</v>
      </c>
      <c r="TBU41" t="s">
        <v>1143</v>
      </c>
      <c r="TBV41" t="s">
        <v>1143</v>
      </c>
      <c r="TBW41" t="s">
        <v>1143</v>
      </c>
      <c r="TBX41" t="s">
        <v>1143</v>
      </c>
      <c r="TBY41" t="s">
        <v>1143</v>
      </c>
      <c r="TBZ41" t="s">
        <v>1143</v>
      </c>
      <c r="TCA41" t="s">
        <v>1143</v>
      </c>
      <c r="TCB41" t="s">
        <v>1143</v>
      </c>
      <c r="TCC41" t="s">
        <v>1143</v>
      </c>
      <c r="TCD41" t="s">
        <v>1143</v>
      </c>
      <c r="TCE41" t="s">
        <v>1143</v>
      </c>
      <c r="TCF41" t="s">
        <v>1143</v>
      </c>
      <c r="TCG41" t="s">
        <v>1143</v>
      </c>
      <c r="TCH41" t="s">
        <v>1143</v>
      </c>
      <c r="TCI41" t="s">
        <v>1143</v>
      </c>
      <c r="TCJ41" t="s">
        <v>1143</v>
      </c>
      <c r="TCK41" t="s">
        <v>1143</v>
      </c>
      <c r="TCL41" t="s">
        <v>1143</v>
      </c>
      <c r="TCM41" t="s">
        <v>1143</v>
      </c>
      <c r="TCN41" t="s">
        <v>1143</v>
      </c>
      <c r="TCO41" t="s">
        <v>1143</v>
      </c>
      <c r="TCP41" t="s">
        <v>1143</v>
      </c>
      <c r="TCQ41" t="s">
        <v>1143</v>
      </c>
      <c r="TCR41" t="s">
        <v>1143</v>
      </c>
      <c r="TCS41" t="s">
        <v>1143</v>
      </c>
      <c r="TCT41" t="s">
        <v>1143</v>
      </c>
      <c r="TCU41" t="s">
        <v>1143</v>
      </c>
      <c r="TCV41" t="s">
        <v>1143</v>
      </c>
      <c r="TCW41" t="s">
        <v>1143</v>
      </c>
      <c r="TCX41" t="s">
        <v>1143</v>
      </c>
      <c r="TCY41" t="s">
        <v>1143</v>
      </c>
      <c r="TCZ41" t="s">
        <v>1143</v>
      </c>
      <c r="TDA41" t="s">
        <v>1143</v>
      </c>
      <c r="TDB41" t="s">
        <v>1143</v>
      </c>
      <c r="TDC41" t="s">
        <v>1143</v>
      </c>
      <c r="TDD41" t="s">
        <v>1143</v>
      </c>
      <c r="TDE41" t="s">
        <v>1143</v>
      </c>
      <c r="TDF41" t="s">
        <v>1143</v>
      </c>
      <c r="TDG41" t="s">
        <v>1143</v>
      </c>
      <c r="TDH41" t="s">
        <v>1143</v>
      </c>
      <c r="TDI41" t="s">
        <v>1143</v>
      </c>
      <c r="TDJ41" t="s">
        <v>1143</v>
      </c>
      <c r="TDK41" t="s">
        <v>1143</v>
      </c>
      <c r="TDL41" t="s">
        <v>1143</v>
      </c>
      <c r="TDM41" t="s">
        <v>1143</v>
      </c>
      <c r="TDN41" t="s">
        <v>1143</v>
      </c>
      <c r="TDO41" t="s">
        <v>1143</v>
      </c>
      <c r="TDP41" t="s">
        <v>1143</v>
      </c>
      <c r="TDQ41" t="s">
        <v>1143</v>
      </c>
      <c r="TDR41" t="s">
        <v>1143</v>
      </c>
      <c r="TDS41" t="s">
        <v>1143</v>
      </c>
      <c r="TDT41" t="s">
        <v>1143</v>
      </c>
      <c r="TDU41" t="s">
        <v>1143</v>
      </c>
      <c r="TDV41" t="s">
        <v>1143</v>
      </c>
      <c r="TDW41" t="s">
        <v>1143</v>
      </c>
      <c r="TDX41" t="s">
        <v>1143</v>
      </c>
      <c r="TDY41" t="s">
        <v>1143</v>
      </c>
      <c r="TDZ41" t="s">
        <v>1143</v>
      </c>
      <c r="TEA41" t="s">
        <v>1143</v>
      </c>
      <c r="TEB41" t="s">
        <v>1143</v>
      </c>
      <c r="TEC41" t="s">
        <v>1143</v>
      </c>
      <c r="TED41" t="s">
        <v>1143</v>
      </c>
      <c r="TEE41" t="s">
        <v>1143</v>
      </c>
      <c r="TEF41" t="s">
        <v>1143</v>
      </c>
      <c r="TEG41" t="s">
        <v>1143</v>
      </c>
      <c r="TEH41" t="s">
        <v>1143</v>
      </c>
      <c r="TEI41" t="s">
        <v>1143</v>
      </c>
      <c r="TEJ41" t="s">
        <v>1143</v>
      </c>
      <c r="TEK41" t="s">
        <v>1143</v>
      </c>
      <c r="TEL41" t="s">
        <v>1143</v>
      </c>
      <c r="TEM41" t="s">
        <v>1143</v>
      </c>
      <c r="TEN41" t="s">
        <v>1143</v>
      </c>
      <c r="TEO41" t="s">
        <v>1143</v>
      </c>
      <c r="TEP41" t="s">
        <v>1143</v>
      </c>
      <c r="TEQ41" t="s">
        <v>1143</v>
      </c>
      <c r="TER41" t="s">
        <v>1143</v>
      </c>
      <c r="TES41" t="s">
        <v>1143</v>
      </c>
      <c r="TET41" t="s">
        <v>1143</v>
      </c>
      <c r="TEU41" t="s">
        <v>1143</v>
      </c>
      <c r="TEV41" t="s">
        <v>1143</v>
      </c>
      <c r="TEW41" t="s">
        <v>1143</v>
      </c>
      <c r="TEX41" t="s">
        <v>1143</v>
      </c>
      <c r="TEY41" t="s">
        <v>1143</v>
      </c>
      <c r="TEZ41" t="s">
        <v>1143</v>
      </c>
      <c r="TFA41" t="s">
        <v>1143</v>
      </c>
      <c r="TFB41" t="s">
        <v>1143</v>
      </c>
      <c r="TFC41" t="s">
        <v>1143</v>
      </c>
      <c r="TFD41" t="s">
        <v>1143</v>
      </c>
      <c r="TFE41" t="s">
        <v>1143</v>
      </c>
      <c r="TFF41" t="s">
        <v>1143</v>
      </c>
      <c r="TFG41" t="s">
        <v>1143</v>
      </c>
      <c r="TFH41" t="s">
        <v>1143</v>
      </c>
      <c r="TFI41" t="s">
        <v>1143</v>
      </c>
      <c r="TFJ41" t="s">
        <v>1143</v>
      </c>
      <c r="TFK41" t="s">
        <v>1143</v>
      </c>
      <c r="TFL41" t="s">
        <v>1143</v>
      </c>
      <c r="TFM41" t="s">
        <v>1143</v>
      </c>
      <c r="TFN41" t="s">
        <v>1143</v>
      </c>
      <c r="TFO41" t="s">
        <v>1143</v>
      </c>
      <c r="TFP41" t="s">
        <v>1143</v>
      </c>
      <c r="TFQ41" t="s">
        <v>1143</v>
      </c>
      <c r="TFR41" t="s">
        <v>1143</v>
      </c>
      <c r="TFS41" t="s">
        <v>1143</v>
      </c>
      <c r="TFT41" t="s">
        <v>1143</v>
      </c>
      <c r="TFU41" t="s">
        <v>1143</v>
      </c>
      <c r="TFV41" t="s">
        <v>1143</v>
      </c>
      <c r="TFW41" t="s">
        <v>1143</v>
      </c>
      <c r="TFX41" t="s">
        <v>1143</v>
      </c>
      <c r="TFY41" t="s">
        <v>1143</v>
      </c>
      <c r="TFZ41" t="s">
        <v>1143</v>
      </c>
      <c r="TGA41" t="s">
        <v>1143</v>
      </c>
      <c r="TGB41" t="s">
        <v>1143</v>
      </c>
      <c r="TGC41" t="s">
        <v>1143</v>
      </c>
      <c r="TGD41" t="s">
        <v>1143</v>
      </c>
      <c r="TGE41" t="s">
        <v>1143</v>
      </c>
      <c r="TGF41" t="s">
        <v>1143</v>
      </c>
      <c r="TGG41" t="s">
        <v>1143</v>
      </c>
      <c r="TGH41" t="s">
        <v>1143</v>
      </c>
      <c r="TGI41" t="s">
        <v>1143</v>
      </c>
      <c r="TGJ41" t="s">
        <v>1143</v>
      </c>
      <c r="TGK41" t="s">
        <v>1143</v>
      </c>
      <c r="TGL41" t="s">
        <v>1143</v>
      </c>
      <c r="TGM41" t="s">
        <v>1143</v>
      </c>
      <c r="TGN41" t="s">
        <v>1143</v>
      </c>
      <c r="TGO41" t="s">
        <v>1143</v>
      </c>
      <c r="TGP41" t="s">
        <v>1143</v>
      </c>
      <c r="TGQ41" t="s">
        <v>1143</v>
      </c>
      <c r="TGR41" t="s">
        <v>1143</v>
      </c>
      <c r="TGS41" t="s">
        <v>1143</v>
      </c>
      <c r="TGT41" t="s">
        <v>1143</v>
      </c>
      <c r="TGU41" t="s">
        <v>1143</v>
      </c>
      <c r="TGV41" t="s">
        <v>1143</v>
      </c>
      <c r="TGW41" t="s">
        <v>1143</v>
      </c>
      <c r="TGX41" t="s">
        <v>1143</v>
      </c>
      <c r="TGY41" t="s">
        <v>1143</v>
      </c>
      <c r="TGZ41" t="s">
        <v>1143</v>
      </c>
      <c r="THA41" t="s">
        <v>1143</v>
      </c>
      <c r="THB41" t="s">
        <v>1143</v>
      </c>
      <c r="THC41" t="s">
        <v>1143</v>
      </c>
      <c r="THD41" t="s">
        <v>1143</v>
      </c>
      <c r="THE41" t="s">
        <v>1143</v>
      </c>
      <c r="THF41" t="s">
        <v>1143</v>
      </c>
      <c r="THG41" t="s">
        <v>1143</v>
      </c>
      <c r="THH41" t="s">
        <v>1143</v>
      </c>
      <c r="THI41" t="s">
        <v>1143</v>
      </c>
      <c r="THJ41" t="s">
        <v>1143</v>
      </c>
      <c r="THK41" t="s">
        <v>1143</v>
      </c>
      <c r="THL41" t="s">
        <v>1143</v>
      </c>
      <c r="THM41" t="s">
        <v>1143</v>
      </c>
      <c r="THN41" t="s">
        <v>1143</v>
      </c>
      <c r="THO41" t="s">
        <v>1143</v>
      </c>
      <c r="THP41" t="s">
        <v>1143</v>
      </c>
      <c r="THQ41" t="s">
        <v>1143</v>
      </c>
      <c r="THR41" t="s">
        <v>1143</v>
      </c>
      <c r="THS41" t="s">
        <v>1143</v>
      </c>
      <c r="THT41" t="s">
        <v>1143</v>
      </c>
      <c r="THU41" t="s">
        <v>1143</v>
      </c>
      <c r="THV41" t="s">
        <v>1143</v>
      </c>
      <c r="THW41" t="s">
        <v>1143</v>
      </c>
      <c r="THX41" t="s">
        <v>1143</v>
      </c>
      <c r="THY41" t="s">
        <v>1143</v>
      </c>
      <c r="THZ41" t="s">
        <v>1143</v>
      </c>
      <c r="TIA41" t="s">
        <v>1143</v>
      </c>
      <c r="TIB41" t="s">
        <v>1143</v>
      </c>
      <c r="TIC41" t="s">
        <v>1143</v>
      </c>
      <c r="TID41" t="s">
        <v>1143</v>
      </c>
      <c r="TIE41" t="s">
        <v>1143</v>
      </c>
      <c r="TIF41" t="s">
        <v>1143</v>
      </c>
      <c r="TIG41" t="s">
        <v>1143</v>
      </c>
      <c r="TIH41" t="s">
        <v>1143</v>
      </c>
      <c r="TII41" t="s">
        <v>1143</v>
      </c>
      <c r="TIJ41" t="s">
        <v>1143</v>
      </c>
      <c r="TIK41" t="s">
        <v>1143</v>
      </c>
      <c r="TIL41" t="s">
        <v>1143</v>
      </c>
      <c r="TIM41" t="s">
        <v>1143</v>
      </c>
      <c r="TIN41" t="s">
        <v>1143</v>
      </c>
      <c r="TIO41" t="s">
        <v>1143</v>
      </c>
      <c r="TIP41" t="s">
        <v>1143</v>
      </c>
      <c r="TIQ41" t="s">
        <v>1143</v>
      </c>
      <c r="TIR41" t="s">
        <v>1143</v>
      </c>
      <c r="TIS41" t="s">
        <v>1143</v>
      </c>
      <c r="TIT41" t="s">
        <v>1143</v>
      </c>
      <c r="TIU41" t="s">
        <v>1143</v>
      </c>
      <c r="TIV41" t="s">
        <v>1143</v>
      </c>
      <c r="TIW41" t="s">
        <v>1143</v>
      </c>
      <c r="TIX41" t="s">
        <v>1143</v>
      </c>
      <c r="TIY41" t="s">
        <v>1143</v>
      </c>
      <c r="TIZ41" t="s">
        <v>1143</v>
      </c>
      <c r="TJA41" t="s">
        <v>1143</v>
      </c>
      <c r="TJB41" t="s">
        <v>1143</v>
      </c>
      <c r="TJC41" t="s">
        <v>1143</v>
      </c>
      <c r="TJD41" t="s">
        <v>1143</v>
      </c>
      <c r="TJE41" t="s">
        <v>1143</v>
      </c>
      <c r="TJF41" t="s">
        <v>1143</v>
      </c>
      <c r="TJG41" t="s">
        <v>1143</v>
      </c>
      <c r="TJH41" t="s">
        <v>1143</v>
      </c>
      <c r="TJI41" t="s">
        <v>1143</v>
      </c>
      <c r="TJJ41" t="s">
        <v>1143</v>
      </c>
      <c r="TJK41" t="s">
        <v>1143</v>
      </c>
      <c r="TJL41" t="s">
        <v>1143</v>
      </c>
      <c r="TJM41" t="s">
        <v>1143</v>
      </c>
      <c r="TJN41" t="s">
        <v>1143</v>
      </c>
      <c r="TJO41" t="s">
        <v>1143</v>
      </c>
      <c r="TJP41" t="s">
        <v>1143</v>
      </c>
      <c r="TJQ41" t="s">
        <v>1143</v>
      </c>
      <c r="TJR41" t="s">
        <v>1143</v>
      </c>
      <c r="TJS41" t="s">
        <v>1143</v>
      </c>
      <c r="TJT41" t="s">
        <v>1143</v>
      </c>
      <c r="TJU41" t="s">
        <v>1143</v>
      </c>
      <c r="TJV41" t="s">
        <v>1143</v>
      </c>
      <c r="TJW41" t="s">
        <v>1143</v>
      </c>
      <c r="TJX41" t="s">
        <v>1143</v>
      </c>
      <c r="TJY41" t="s">
        <v>1143</v>
      </c>
      <c r="TJZ41" t="s">
        <v>1143</v>
      </c>
      <c r="TKA41" t="s">
        <v>1143</v>
      </c>
      <c r="TKB41" t="s">
        <v>1143</v>
      </c>
      <c r="TKC41" t="s">
        <v>1143</v>
      </c>
      <c r="TKD41" t="s">
        <v>1143</v>
      </c>
      <c r="TKE41" t="s">
        <v>1143</v>
      </c>
      <c r="TKF41" t="s">
        <v>1143</v>
      </c>
      <c r="TKG41" t="s">
        <v>1143</v>
      </c>
      <c r="TKH41" t="s">
        <v>1143</v>
      </c>
      <c r="TKI41" t="s">
        <v>1143</v>
      </c>
      <c r="TKJ41" t="s">
        <v>1143</v>
      </c>
      <c r="TKK41" t="s">
        <v>1143</v>
      </c>
      <c r="TKL41" t="s">
        <v>1143</v>
      </c>
      <c r="TKM41" t="s">
        <v>1143</v>
      </c>
      <c r="TKN41" t="s">
        <v>1143</v>
      </c>
      <c r="TKO41" t="s">
        <v>1143</v>
      </c>
      <c r="TKP41" t="s">
        <v>1143</v>
      </c>
      <c r="TKQ41" t="s">
        <v>1143</v>
      </c>
      <c r="TKR41" t="s">
        <v>1143</v>
      </c>
      <c r="TKS41" t="s">
        <v>1143</v>
      </c>
      <c r="TKT41" t="s">
        <v>1143</v>
      </c>
      <c r="TKU41" t="s">
        <v>1143</v>
      </c>
      <c r="TKV41" t="s">
        <v>1143</v>
      </c>
      <c r="TKW41" t="s">
        <v>1143</v>
      </c>
      <c r="TKX41" t="s">
        <v>1143</v>
      </c>
      <c r="TKY41" t="s">
        <v>1143</v>
      </c>
      <c r="TKZ41" t="s">
        <v>1143</v>
      </c>
      <c r="TLA41" t="s">
        <v>1143</v>
      </c>
      <c r="TLB41" t="s">
        <v>1143</v>
      </c>
      <c r="TLC41" t="s">
        <v>1143</v>
      </c>
      <c r="TLD41" t="s">
        <v>1143</v>
      </c>
      <c r="TLE41" t="s">
        <v>1143</v>
      </c>
      <c r="TLF41" t="s">
        <v>1143</v>
      </c>
      <c r="TLG41" t="s">
        <v>1143</v>
      </c>
      <c r="TLH41" t="s">
        <v>1143</v>
      </c>
      <c r="TLI41" t="s">
        <v>1143</v>
      </c>
      <c r="TLJ41" t="s">
        <v>1143</v>
      </c>
      <c r="TLK41" t="s">
        <v>1143</v>
      </c>
      <c r="TLL41" t="s">
        <v>1143</v>
      </c>
      <c r="TLM41" t="s">
        <v>1143</v>
      </c>
      <c r="TLN41" t="s">
        <v>1143</v>
      </c>
      <c r="TLO41" t="s">
        <v>1143</v>
      </c>
      <c r="TLP41" t="s">
        <v>1143</v>
      </c>
      <c r="TLQ41" t="s">
        <v>1143</v>
      </c>
      <c r="TLR41" t="s">
        <v>1143</v>
      </c>
      <c r="TLS41" t="s">
        <v>1143</v>
      </c>
      <c r="TLT41" t="s">
        <v>1143</v>
      </c>
      <c r="TLU41" t="s">
        <v>1143</v>
      </c>
      <c r="TLV41" t="s">
        <v>1143</v>
      </c>
      <c r="TLW41" t="s">
        <v>1143</v>
      </c>
      <c r="TLX41" t="s">
        <v>1143</v>
      </c>
      <c r="TLY41" t="s">
        <v>1143</v>
      </c>
      <c r="TLZ41" t="s">
        <v>1143</v>
      </c>
      <c r="TMA41" t="s">
        <v>1143</v>
      </c>
      <c r="TMB41" t="s">
        <v>1143</v>
      </c>
      <c r="TMC41" t="s">
        <v>1143</v>
      </c>
      <c r="TMD41" t="s">
        <v>1143</v>
      </c>
      <c r="TME41" t="s">
        <v>1143</v>
      </c>
      <c r="TMF41" t="s">
        <v>1143</v>
      </c>
      <c r="TMG41" t="s">
        <v>1143</v>
      </c>
      <c r="TMH41" t="s">
        <v>1143</v>
      </c>
      <c r="TMI41" t="s">
        <v>1143</v>
      </c>
      <c r="TMJ41" t="s">
        <v>1143</v>
      </c>
      <c r="TMK41" t="s">
        <v>1143</v>
      </c>
      <c r="TML41" t="s">
        <v>1143</v>
      </c>
      <c r="TMM41" t="s">
        <v>1143</v>
      </c>
      <c r="TMN41" t="s">
        <v>1143</v>
      </c>
      <c r="TMO41" t="s">
        <v>1143</v>
      </c>
      <c r="TMP41" t="s">
        <v>1143</v>
      </c>
      <c r="TMQ41" t="s">
        <v>1143</v>
      </c>
      <c r="TMR41" t="s">
        <v>1143</v>
      </c>
      <c r="TMS41" t="s">
        <v>1143</v>
      </c>
      <c r="TMT41" t="s">
        <v>1143</v>
      </c>
      <c r="TMU41" t="s">
        <v>1143</v>
      </c>
      <c r="TMV41" t="s">
        <v>1143</v>
      </c>
      <c r="TMW41" t="s">
        <v>1143</v>
      </c>
      <c r="TMX41" t="s">
        <v>1143</v>
      </c>
      <c r="TMY41" t="s">
        <v>1143</v>
      </c>
      <c r="TMZ41" t="s">
        <v>1143</v>
      </c>
      <c r="TNA41" t="s">
        <v>1143</v>
      </c>
      <c r="TNB41" t="s">
        <v>1143</v>
      </c>
      <c r="TNC41" t="s">
        <v>1143</v>
      </c>
      <c r="TND41" t="s">
        <v>1143</v>
      </c>
      <c r="TNE41" t="s">
        <v>1143</v>
      </c>
      <c r="TNF41" t="s">
        <v>1143</v>
      </c>
      <c r="TNG41" t="s">
        <v>1143</v>
      </c>
      <c r="TNH41" t="s">
        <v>1143</v>
      </c>
      <c r="TNI41" t="s">
        <v>1143</v>
      </c>
      <c r="TNJ41" t="s">
        <v>1143</v>
      </c>
      <c r="TNK41" t="s">
        <v>1143</v>
      </c>
      <c r="TNL41" t="s">
        <v>1143</v>
      </c>
      <c r="TNM41" t="s">
        <v>1143</v>
      </c>
      <c r="TNN41" t="s">
        <v>1143</v>
      </c>
      <c r="TNO41" t="s">
        <v>1143</v>
      </c>
      <c r="TNP41" t="s">
        <v>1143</v>
      </c>
      <c r="TNQ41" t="s">
        <v>1143</v>
      </c>
      <c r="TNR41" t="s">
        <v>1143</v>
      </c>
      <c r="TNS41" t="s">
        <v>1143</v>
      </c>
      <c r="TNT41" t="s">
        <v>1143</v>
      </c>
      <c r="TNU41" t="s">
        <v>1143</v>
      </c>
      <c r="TNV41" t="s">
        <v>1143</v>
      </c>
      <c r="TNW41" t="s">
        <v>1143</v>
      </c>
      <c r="TNX41" t="s">
        <v>1143</v>
      </c>
      <c r="TNY41" t="s">
        <v>1143</v>
      </c>
      <c r="TNZ41" t="s">
        <v>1143</v>
      </c>
      <c r="TOA41" t="s">
        <v>1143</v>
      </c>
      <c r="TOB41" t="s">
        <v>1143</v>
      </c>
      <c r="TOC41" t="s">
        <v>1143</v>
      </c>
      <c r="TOD41" t="s">
        <v>1143</v>
      </c>
      <c r="TOE41" t="s">
        <v>1143</v>
      </c>
      <c r="TOF41" t="s">
        <v>1143</v>
      </c>
      <c r="TOG41" t="s">
        <v>1143</v>
      </c>
      <c r="TOH41" t="s">
        <v>1143</v>
      </c>
      <c r="TOI41" t="s">
        <v>1143</v>
      </c>
      <c r="TOJ41" t="s">
        <v>1143</v>
      </c>
      <c r="TOK41" t="s">
        <v>1143</v>
      </c>
      <c r="TOL41" t="s">
        <v>1143</v>
      </c>
      <c r="TOM41" t="s">
        <v>1143</v>
      </c>
      <c r="TON41" t="s">
        <v>1143</v>
      </c>
      <c r="TOO41" t="s">
        <v>1143</v>
      </c>
      <c r="TOP41" t="s">
        <v>1143</v>
      </c>
      <c r="TOQ41" t="s">
        <v>1143</v>
      </c>
      <c r="TOR41" t="s">
        <v>1143</v>
      </c>
      <c r="TOS41" t="s">
        <v>1143</v>
      </c>
      <c r="TOT41" t="s">
        <v>1143</v>
      </c>
      <c r="TOU41" t="s">
        <v>1143</v>
      </c>
      <c r="TOV41" t="s">
        <v>1143</v>
      </c>
      <c r="TOW41" t="s">
        <v>1143</v>
      </c>
      <c r="TOX41" t="s">
        <v>1143</v>
      </c>
      <c r="TOY41" t="s">
        <v>1143</v>
      </c>
      <c r="TOZ41" t="s">
        <v>1143</v>
      </c>
      <c r="TPA41" t="s">
        <v>1143</v>
      </c>
      <c r="TPB41" t="s">
        <v>1143</v>
      </c>
      <c r="TPC41" t="s">
        <v>1143</v>
      </c>
      <c r="TPD41" t="s">
        <v>1143</v>
      </c>
      <c r="TPE41" t="s">
        <v>1143</v>
      </c>
      <c r="TPF41" t="s">
        <v>1143</v>
      </c>
      <c r="TPG41" t="s">
        <v>1143</v>
      </c>
      <c r="TPH41" t="s">
        <v>1143</v>
      </c>
      <c r="TPI41" t="s">
        <v>1143</v>
      </c>
      <c r="TPJ41" t="s">
        <v>1143</v>
      </c>
      <c r="TPK41" t="s">
        <v>1143</v>
      </c>
      <c r="TPL41" t="s">
        <v>1143</v>
      </c>
      <c r="TPM41" t="s">
        <v>1143</v>
      </c>
      <c r="TPN41" t="s">
        <v>1143</v>
      </c>
      <c r="TPO41" t="s">
        <v>1143</v>
      </c>
      <c r="TPP41" t="s">
        <v>1143</v>
      </c>
      <c r="TPQ41" t="s">
        <v>1143</v>
      </c>
      <c r="TPR41" t="s">
        <v>1143</v>
      </c>
      <c r="TPS41" t="s">
        <v>1143</v>
      </c>
      <c r="TPT41" t="s">
        <v>1143</v>
      </c>
      <c r="TPU41" t="s">
        <v>1143</v>
      </c>
      <c r="TPV41" t="s">
        <v>1143</v>
      </c>
      <c r="TPW41" t="s">
        <v>1143</v>
      </c>
      <c r="TPX41" t="s">
        <v>1143</v>
      </c>
      <c r="TPY41" t="s">
        <v>1143</v>
      </c>
      <c r="TPZ41" t="s">
        <v>1143</v>
      </c>
      <c r="TQA41" t="s">
        <v>1143</v>
      </c>
      <c r="TQB41" t="s">
        <v>1143</v>
      </c>
      <c r="TQC41" t="s">
        <v>1143</v>
      </c>
      <c r="TQD41" t="s">
        <v>1143</v>
      </c>
      <c r="TQE41" t="s">
        <v>1143</v>
      </c>
      <c r="TQF41" t="s">
        <v>1143</v>
      </c>
      <c r="TQG41" t="s">
        <v>1143</v>
      </c>
      <c r="TQH41" t="s">
        <v>1143</v>
      </c>
      <c r="TQI41" t="s">
        <v>1143</v>
      </c>
      <c r="TQJ41" t="s">
        <v>1143</v>
      </c>
      <c r="TQK41" t="s">
        <v>1143</v>
      </c>
      <c r="TQL41" t="s">
        <v>1143</v>
      </c>
      <c r="TQM41" t="s">
        <v>1143</v>
      </c>
      <c r="TQN41" t="s">
        <v>1143</v>
      </c>
      <c r="TQO41" t="s">
        <v>1143</v>
      </c>
      <c r="TQP41" t="s">
        <v>1143</v>
      </c>
      <c r="TQQ41" t="s">
        <v>1143</v>
      </c>
      <c r="TQR41" t="s">
        <v>1143</v>
      </c>
      <c r="TQS41" t="s">
        <v>1143</v>
      </c>
      <c r="TQT41" t="s">
        <v>1143</v>
      </c>
      <c r="TQU41" t="s">
        <v>1143</v>
      </c>
      <c r="TQV41" t="s">
        <v>1143</v>
      </c>
      <c r="TQW41" t="s">
        <v>1143</v>
      </c>
      <c r="TQX41" t="s">
        <v>1143</v>
      </c>
      <c r="TQY41" t="s">
        <v>1143</v>
      </c>
      <c r="TQZ41" t="s">
        <v>1143</v>
      </c>
      <c r="TRA41" t="s">
        <v>1143</v>
      </c>
      <c r="TRB41" t="s">
        <v>1143</v>
      </c>
      <c r="TRC41" t="s">
        <v>1143</v>
      </c>
      <c r="TRD41" t="s">
        <v>1143</v>
      </c>
      <c r="TRE41" t="s">
        <v>1143</v>
      </c>
      <c r="TRF41" t="s">
        <v>1143</v>
      </c>
      <c r="TRG41" t="s">
        <v>1143</v>
      </c>
      <c r="TRH41" t="s">
        <v>1143</v>
      </c>
      <c r="TRI41" t="s">
        <v>1143</v>
      </c>
      <c r="TRJ41" t="s">
        <v>1143</v>
      </c>
      <c r="TRK41" t="s">
        <v>1143</v>
      </c>
      <c r="TRL41" t="s">
        <v>1143</v>
      </c>
      <c r="TRM41" t="s">
        <v>1143</v>
      </c>
      <c r="TRN41" t="s">
        <v>1143</v>
      </c>
      <c r="TRO41" t="s">
        <v>1143</v>
      </c>
      <c r="TRP41" t="s">
        <v>1143</v>
      </c>
      <c r="TRQ41" t="s">
        <v>1143</v>
      </c>
      <c r="TRR41" t="s">
        <v>1143</v>
      </c>
      <c r="TRS41" t="s">
        <v>1143</v>
      </c>
      <c r="TRT41" t="s">
        <v>1143</v>
      </c>
      <c r="TRU41" t="s">
        <v>1143</v>
      </c>
      <c r="TRV41" t="s">
        <v>1143</v>
      </c>
      <c r="TRW41" t="s">
        <v>1143</v>
      </c>
      <c r="TRX41" t="s">
        <v>1143</v>
      </c>
      <c r="TRY41" t="s">
        <v>1143</v>
      </c>
      <c r="TRZ41" t="s">
        <v>1143</v>
      </c>
      <c r="TSA41" t="s">
        <v>1143</v>
      </c>
      <c r="TSB41" t="s">
        <v>1143</v>
      </c>
      <c r="TSC41" t="s">
        <v>1143</v>
      </c>
      <c r="TSD41" t="s">
        <v>1143</v>
      </c>
      <c r="TSE41" t="s">
        <v>1143</v>
      </c>
      <c r="TSF41" t="s">
        <v>1143</v>
      </c>
      <c r="TSG41" t="s">
        <v>1143</v>
      </c>
      <c r="TSH41" t="s">
        <v>1143</v>
      </c>
      <c r="TSI41" t="s">
        <v>1143</v>
      </c>
      <c r="TSJ41" t="s">
        <v>1143</v>
      </c>
      <c r="TSK41" t="s">
        <v>1143</v>
      </c>
      <c r="TSL41" t="s">
        <v>1143</v>
      </c>
      <c r="TSM41" t="s">
        <v>1143</v>
      </c>
      <c r="TSN41" t="s">
        <v>1143</v>
      </c>
      <c r="TSO41" t="s">
        <v>1143</v>
      </c>
      <c r="TSP41" t="s">
        <v>1143</v>
      </c>
      <c r="TSQ41" t="s">
        <v>1143</v>
      </c>
      <c r="TSR41" t="s">
        <v>1143</v>
      </c>
      <c r="TSS41" t="s">
        <v>1143</v>
      </c>
      <c r="TST41" t="s">
        <v>1143</v>
      </c>
      <c r="TSU41" t="s">
        <v>1143</v>
      </c>
      <c r="TSV41" t="s">
        <v>1143</v>
      </c>
      <c r="TSW41" t="s">
        <v>1143</v>
      </c>
      <c r="TSX41" t="s">
        <v>1143</v>
      </c>
      <c r="TSY41" t="s">
        <v>1143</v>
      </c>
      <c r="TSZ41" t="s">
        <v>1143</v>
      </c>
      <c r="TTA41" t="s">
        <v>1143</v>
      </c>
      <c r="TTB41" t="s">
        <v>1143</v>
      </c>
      <c r="TTC41" t="s">
        <v>1143</v>
      </c>
      <c r="TTD41" t="s">
        <v>1143</v>
      </c>
      <c r="TTE41" t="s">
        <v>1143</v>
      </c>
      <c r="TTF41" t="s">
        <v>1143</v>
      </c>
      <c r="TTG41" t="s">
        <v>1143</v>
      </c>
      <c r="TTH41" t="s">
        <v>1143</v>
      </c>
      <c r="TTI41" t="s">
        <v>1143</v>
      </c>
      <c r="TTJ41" t="s">
        <v>1143</v>
      </c>
      <c r="TTK41" t="s">
        <v>1143</v>
      </c>
      <c r="TTL41" t="s">
        <v>1143</v>
      </c>
      <c r="TTM41" t="s">
        <v>1143</v>
      </c>
      <c r="TTN41" t="s">
        <v>1143</v>
      </c>
      <c r="TTO41" t="s">
        <v>1143</v>
      </c>
      <c r="TTP41" t="s">
        <v>1143</v>
      </c>
      <c r="TTQ41" t="s">
        <v>1143</v>
      </c>
      <c r="TTR41" t="s">
        <v>1143</v>
      </c>
      <c r="TTS41" t="s">
        <v>1143</v>
      </c>
      <c r="TTT41" t="s">
        <v>1143</v>
      </c>
      <c r="TTU41" t="s">
        <v>1143</v>
      </c>
      <c r="TTV41" t="s">
        <v>1143</v>
      </c>
      <c r="TTW41" t="s">
        <v>1143</v>
      </c>
      <c r="TTX41" t="s">
        <v>1143</v>
      </c>
      <c r="TTY41" t="s">
        <v>1143</v>
      </c>
      <c r="TTZ41" t="s">
        <v>1143</v>
      </c>
      <c r="TUA41" t="s">
        <v>1143</v>
      </c>
      <c r="TUB41" t="s">
        <v>1143</v>
      </c>
      <c r="TUC41" t="s">
        <v>1143</v>
      </c>
      <c r="TUD41" t="s">
        <v>1143</v>
      </c>
      <c r="TUE41" t="s">
        <v>1143</v>
      </c>
      <c r="TUF41" t="s">
        <v>1143</v>
      </c>
      <c r="TUG41" t="s">
        <v>1143</v>
      </c>
      <c r="TUH41" t="s">
        <v>1143</v>
      </c>
      <c r="TUI41" t="s">
        <v>1143</v>
      </c>
      <c r="TUJ41" t="s">
        <v>1143</v>
      </c>
      <c r="TUK41" t="s">
        <v>1143</v>
      </c>
      <c r="TUL41" t="s">
        <v>1143</v>
      </c>
      <c r="TUM41" t="s">
        <v>1143</v>
      </c>
      <c r="TUN41" t="s">
        <v>1143</v>
      </c>
      <c r="TUO41" t="s">
        <v>1143</v>
      </c>
      <c r="TUP41" t="s">
        <v>1143</v>
      </c>
      <c r="TUQ41" t="s">
        <v>1143</v>
      </c>
      <c r="TUR41" t="s">
        <v>1143</v>
      </c>
      <c r="TUS41" t="s">
        <v>1143</v>
      </c>
      <c r="TUT41" t="s">
        <v>1143</v>
      </c>
      <c r="TUU41" t="s">
        <v>1143</v>
      </c>
      <c r="TUV41" t="s">
        <v>1143</v>
      </c>
      <c r="TUW41" t="s">
        <v>1143</v>
      </c>
      <c r="TUX41" t="s">
        <v>1143</v>
      </c>
      <c r="TUY41" t="s">
        <v>1143</v>
      </c>
      <c r="TUZ41" t="s">
        <v>1143</v>
      </c>
      <c r="TVA41" t="s">
        <v>1143</v>
      </c>
      <c r="TVB41" t="s">
        <v>1143</v>
      </c>
      <c r="TVC41" t="s">
        <v>1143</v>
      </c>
      <c r="TVD41" t="s">
        <v>1143</v>
      </c>
      <c r="TVE41" t="s">
        <v>1143</v>
      </c>
      <c r="TVF41" t="s">
        <v>1143</v>
      </c>
      <c r="TVG41" t="s">
        <v>1143</v>
      </c>
      <c r="TVH41" t="s">
        <v>1143</v>
      </c>
      <c r="TVI41" t="s">
        <v>1143</v>
      </c>
      <c r="TVJ41" t="s">
        <v>1143</v>
      </c>
      <c r="TVK41" t="s">
        <v>1143</v>
      </c>
      <c r="TVL41" t="s">
        <v>1143</v>
      </c>
      <c r="TVM41" t="s">
        <v>1143</v>
      </c>
      <c r="TVN41" t="s">
        <v>1143</v>
      </c>
      <c r="TVO41" t="s">
        <v>1143</v>
      </c>
      <c r="TVP41" t="s">
        <v>1143</v>
      </c>
      <c r="TVQ41" t="s">
        <v>1143</v>
      </c>
      <c r="TVR41" t="s">
        <v>1143</v>
      </c>
      <c r="TVS41" t="s">
        <v>1143</v>
      </c>
      <c r="TVT41" t="s">
        <v>1143</v>
      </c>
      <c r="TVU41" t="s">
        <v>1143</v>
      </c>
      <c r="TVV41" t="s">
        <v>1143</v>
      </c>
      <c r="TVW41" t="s">
        <v>1143</v>
      </c>
      <c r="TVX41" t="s">
        <v>1143</v>
      </c>
      <c r="TVY41" t="s">
        <v>1143</v>
      </c>
      <c r="TVZ41" t="s">
        <v>1143</v>
      </c>
      <c r="TWA41" t="s">
        <v>1143</v>
      </c>
      <c r="TWB41" t="s">
        <v>1143</v>
      </c>
      <c r="TWC41" t="s">
        <v>1143</v>
      </c>
      <c r="TWD41" t="s">
        <v>1143</v>
      </c>
      <c r="TWE41" t="s">
        <v>1143</v>
      </c>
      <c r="TWF41" t="s">
        <v>1143</v>
      </c>
      <c r="TWG41" t="s">
        <v>1143</v>
      </c>
      <c r="TWH41" t="s">
        <v>1143</v>
      </c>
      <c r="TWI41" t="s">
        <v>1143</v>
      </c>
      <c r="TWJ41" t="s">
        <v>1143</v>
      </c>
      <c r="TWK41" t="s">
        <v>1143</v>
      </c>
      <c r="TWL41" t="s">
        <v>1143</v>
      </c>
      <c r="TWM41" t="s">
        <v>1143</v>
      </c>
      <c r="TWN41" t="s">
        <v>1143</v>
      </c>
      <c r="TWO41" t="s">
        <v>1143</v>
      </c>
      <c r="TWP41" t="s">
        <v>1143</v>
      </c>
      <c r="TWQ41" t="s">
        <v>1143</v>
      </c>
      <c r="TWR41" t="s">
        <v>1143</v>
      </c>
      <c r="TWS41" t="s">
        <v>1143</v>
      </c>
      <c r="TWT41" t="s">
        <v>1143</v>
      </c>
      <c r="TWU41" t="s">
        <v>1143</v>
      </c>
      <c r="TWV41" t="s">
        <v>1143</v>
      </c>
      <c r="TWW41" t="s">
        <v>1143</v>
      </c>
      <c r="TWX41" t="s">
        <v>1143</v>
      </c>
      <c r="TWY41" t="s">
        <v>1143</v>
      </c>
      <c r="TWZ41" t="s">
        <v>1143</v>
      </c>
      <c r="TXA41" t="s">
        <v>1143</v>
      </c>
      <c r="TXB41" t="s">
        <v>1143</v>
      </c>
      <c r="TXC41" t="s">
        <v>1143</v>
      </c>
      <c r="TXD41" t="s">
        <v>1143</v>
      </c>
      <c r="TXE41" t="s">
        <v>1143</v>
      </c>
      <c r="TXF41" t="s">
        <v>1143</v>
      </c>
      <c r="TXG41" t="s">
        <v>1143</v>
      </c>
      <c r="TXH41" t="s">
        <v>1143</v>
      </c>
      <c r="TXI41" t="s">
        <v>1143</v>
      </c>
      <c r="TXJ41" t="s">
        <v>1143</v>
      </c>
      <c r="TXK41" t="s">
        <v>1143</v>
      </c>
      <c r="TXL41" t="s">
        <v>1143</v>
      </c>
      <c r="TXM41" t="s">
        <v>1143</v>
      </c>
      <c r="TXN41" t="s">
        <v>1143</v>
      </c>
      <c r="TXO41" t="s">
        <v>1143</v>
      </c>
      <c r="TXP41" t="s">
        <v>1143</v>
      </c>
      <c r="TXQ41" t="s">
        <v>1143</v>
      </c>
      <c r="TXR41" t="s">
        <v>1143</v>
      </c>
      <c r="TXS41" t="s">
        <v>1143</v>
      </c>
      <c r="TXT41" t="s">
        <v>1143</v>
      </c>
      <c r="TXU41" t="s">
        <v>1143</v>
      </c>
      <c r="TXV41" t="s">
        <v>1143</v>
      </c>
      <c r="TXW41" t="s">
        <v>1143</v>
      </c>
      <c r="TXX41" t="s">
        <v>1143</v>
      </c>
      <c r="TXY41" t="s">
        <v>1143</v>
      </c>
      <c r="TXZ41" t="s">
        <v>1143</v>
      </c>
      <c r="TYA41" t="s">
        <v>1143</v>
      </c>
      <c r="TYB41" t="s">
        <v>1143</v>
      </c>
      <c r="TYC41" t="s">
        <v>1143</v>
      </c>
      <c r="TYD41" t="s">
        <v>1143</v>
      </c>
      <c r="TYE41" t="s">
        <v>1143</v>
      </c>
      <c r="TYF41" t="s">
        <v>1143</v>
      </c>
      <c r="TYG41" t="s">
        <v>1143</v>
      </c>
      <c r="TYH41" t="s">
        <v>1143</v>
      </c>
      <c r="TYI41" t="s">
        <v>1143</v>
      </c>
      <c r="TYJ41" t="s">
        <v>1143</v>
      </c>
      <c r="TYK41" t="s">
        <v>1143</v>
      </c>
      <c r="TYL41" t="s">
        <v>1143</v>
      </c>
      <c r="TYM41" t="s">
        <v>1143</v>
      </c>
      <c r="TYN41" t="s">
        <v>1143</v>
      </c>
      <c r="TYO41" t="s">
        <v>1143</v>
      </c>
      <c r="TYP41" t="s">
        <v>1143</v>
      </c>
      <c r="TYQ41" t="s">
        <v>1143</v>
      </c>
      <c r="TYR41" t="s">
        <v>1143</v>
      </c>
      <c r="TYS41" t="s">
        <v>1143</v>
      </c>
      <c r="TYT41" t="s">
        <v>1143</v>
      </c>
      <c r="TYU41" t="s">
        <v>1143</v>
      </c>
      <c r="TYV41" t="s">
        <v>1143</v>
      </c>
      <c r="TYW41" t="s">
        <v>1143</v>
      </c>
      <c r="TYX41" t="s">
        <v>1143</v>
      </c>
      <c r="TYY41" t="s">
        <v>1143</v>
      </c>
      <c r="TYZ41" t="s">
        <v>1143</v>
      </c>
      <c r="TZA41" t="s">
        <v>1143</v>
      </c>
      <c r="TZB41" t="s">
        <v>1143</v>
      </c>
      <c r="TZC41" t="s">
        <v>1143</v>
      </c>
      <c r="TZD41" t="s">
        <v>1143</v>
      </c>
      <c r="TZE41" t="s">
        <v>1143</v>
      </c>
      <c r="TZF41" t="s">
        <v>1143</v>
      </c>
      <c r="TZG41" t="s">
        <v>1143</v>
      </c>
      <c r="TZH41" t="s">
        <v>1143</v>
      </c>
      <c r="TZI41" t="s">
        <v>1143</v>
      </c>
      <c r="TZJ41" t="s">
        <v>1143</v>
      </c>
      <c r="TZK41" t="s">
        <v>1143</v>
      </c>
      <c r="TZL41" t="s">
        <v>1143</v>
      </c>
      <c r="TZM41" t="s">
        <v>1143</v>
      </c>
      <c r="TZN41" t="s">
        <v>1143</v>
      </c>
      <c r="TZO41" t="s">
        <v>1143</v>
      </c>
      <c r="TZP41" t="s">
        <v>1143</v>
      </c>
      <c r="TZQ41" t="s">
        <v>1143</v>
      </c>
      <c r="TZR41" t="s">
        <v>1143</v>
      </c>
      <c r="TZS41" t="s">
        <v>1143</v>
      </c>
      <c r="TZT41" t="s">
        <v>1143</v>
      </c>
      <c r="TZU41" t="s">
        <v>1143</v>
      </c>
      <c r="TZV41" t="s">
        <v>1143</v>
      </c>
      <c r="TZW41" t="s">
        <v>1143</v>
      </c>
      <c r="TZX41" t="s">
        <v>1143</v>
      </c>
      <c r="TZY41" t="s">
        <v>1143</v>
      </c>
      <c r="TZZ41" t="s">
        <v>1143</v>
      </c>
      <c r="UAA41" t="s">
        <v>1143</v>
      </c>
      <c r="UAB41" t="s">
        <v>1143</v>
      </c>
      <c r="UAC41" t="s">
        <v>1143</v>
      </c>
      <c r="UAD41" t="s">
        <v>1143</v>
      </c>
      <c r="UAE41" t="s">
        <v>1143</v>
      </c>
      <c r="UAF41" t="s">
        <v>1143</v>
      </c>
      <c r="UAG41" t="s">
        <v>1143</v>
      </c>
      <c r="UAH41" t="s">
        <v>1143</v>
      </c>
      <c r="UAI41" t="s">
        <v>1143</v>
      </c>
      <c r="UAJ41" t="s">
        <v>1143</v>
      </c>
      <c r="UAK41" t="s">
        <v>1143</v>
      </c>
      <c r="UAL41" t="s">
        <v>1143</v>
      </c>
      <c r="UAM41" t="s">
        <v>1143</v>
      </c>
      <c r="UAN41" t="s">
        <v>1143</v>
      </c>
      <c r="UAO41" t="s">
        <v>1143</v>
      </c>
      <c r="UAP41" t="s">
        <v>1143</v>
      </c>
      <c r="UAQ41" t="s">
        <v>1143</v>
      </c>
      <c r="UAR41" t="s">
        <v>1143</v>
      </c>
      <c r="UAS41" t="s">
        <v>1143</v>
      </c>
      <c r="UAT41" t="s">
        <v>1143</v>
      </c>
      <c r="UAU41" t="s">
        <v>1143</v>
      </c>
      <c r="UAV41" t="s">
        <v>1143</v>
      </c>
      <c r="UAW41" t="s">
        <v>1143</v>
      </c>
      <c r="UAX41" t="s">
        <v>1143</v>
      </c>
      <c r="UAY41" t="s">
        <v>1143</v>
      </c>
      <c r="UAZ41" t="s">
        <v>1143</v>
      </c>
      <c r="UBA41" t="s">
        <v>1143</v>
      </c>
      <c r="UBB41" t="s">
        <v>1143</v>
      </c>
      <c r="UBC41" t="s">
        <v>1143</v>
      </c>
      <c r="UBD41" t="s">
        <v>1143</v>
      </c>
      <c r="UBE41" t="s">
        <v>1143</v>
      </c>
      <c r="UBF41" t="s">
        <v>1143</v>
      </c>
      <c r="UBG41" t="s">
        <v>1143</v>
      </c>
      <c r="UBH41" t="s">
        <v>1143</v>
      </c>
      <c r="UBI41" t="s">
        <v>1143</v>
      </c>
      <c r="UBJ41" t="s">
        <v>1143</v>
      </c>
      <c r="UBK41" t="s">
        <v>1143</v>
      </c>
      <c r="UBL41" t="s">
        <v>1143</v>
      </c>
      <c r="UBM41" t="s">
        <v>1143</v>
      </c>
      <c r="UBN41" t="s">
        <v>1143</v>
      </c>
      <c r="UBO41" t="s">
        <v>1143</v>
      </c>
      <c r="UBP41" t="s">
        <v>1143</v>
      </c>
      <c r="UBQ41" t="s">
        <v>1143</v>
      </c>
      <c r="UBR41" t="s">
        <v>1143</v>
      </c>
      <c r="UBS41" t="s">
        <v>1143</v>
      </c>
      <c r="UBT41" t="s">
        <v>1143</v>
      </c>
      <c r="UBU41" t="s">
        <v>1143</v>
      </c>
      <c r="UBV41" t="s">
        <v>1143</v>
      </c>
      <c r="UBW41" t="s">
        <v>1143</v>
      </c>
      <c r="UBX41" t="s">
        <v>1143</v>
      </c>
      <c r="UBY41" t="s">
        <v>1143</v>
      </c>
      <c r="UBZ41" t="s">
        <v>1143</v>
      </c>
      <c r="UCA41" t="s">
        <v>1143</v>
      </c>
      <c r="UCB41" t="s">
        <v>1143</v>
      </c>
      <c r="UCC41" t="s">
        <v>1143</v>
      </c>
      <c r="UCD41" t="s">
        <v>1143</v>
      </c>
      <c r="UCE41" t="s">
        <v>1143</v>
      </c>
      <c r="UCF41" t="s">
        <v>1143</v>
      </c>
      <c r="UCG41" t="s">
        <v>1143</v>
      </c>
      <c r="UCH41" t="s">
        <v>1143</v>
      </c>
      <c r="UCI41" t="s">
        <v>1143</v>
      </c>
      <c r="UCJ41" t="s">
        <v>1143</v>
      </c>
      <c r="UCK41" t="s">
        <v>1143</v>
      </c>
      <c r="UCL41" t="s">
        <v>1143</v>
      </c>
      <c r="UCM41" t="s">
        <v>1143</v>
      </c>
      <c r="UCN41" t="s">
        <v>1143</v>
      </c>
      <c r="UCO41" t="s">
        <v>1143</v>
      </c>
      <c r="UCP41" t="s">
        <v>1143</v>
      </c>
      <c r="UCQ41" t="s">
        <v>1143</v>
      </c>
      <c r="UCR41" t="s">
        <v>1143</v>
      </c>
      <c r="UCS41" t="s">
        <v>1143</v>
      </c>
      <c r="UCT41" t="s">
        <v>1143</v>
      </c>
      <c r="UCU41" t="s">
        <v>1143</v>
      </c>
      <c r="UCV41" t="s">
        <v>1143</v>
      </c>
      <c r="UCW41" t="s">
        <v>1143</v>
      </c>
      <c r="UCX41" t="s">
        <v>1143</v>
      </c>
      <c r="UCY41" t="s">
        <v>1143</v>
      </c>
      <c r="UCZ41" t="s">
        <v>1143</v>
      </c>
      <c r="UDA41" t="s">
        <v>1143</v>
      </c>
      <c r="UDB41" t="s">
        <v>1143</v>
      </c>
      <c r="UDC41" t="s">
        <v>1143</v>
      </c>
      <c r="UDD41" t="s">
        <v>1143</v>
      </c>
      <c r="UDE41" t="s">
        <v>1143</v>
      </c>
      <c r="UDF41" t="s">
        <v>1143</v>
      </c>
      <c r="UDG41" t="s">
        <v>1143</v>
      </c>
      <c r="UDH41" t="s">
        <v>1143</v>
      </c>
      <c r="UDI41" t="s">
        <v>1143</v>
      </c>
      <c r="UDJ41" t="s">
        <v>1143</v>
      </c>
      <c r="UDK41" t="s">
        <v>1143</v>
      </c>
      <c r="UDL41" t="s">
        <v>1143</v>
      </c>
      <c r="UDM41" t="s">
        <v>1143</v>
      </c>
      <c r="UDN41" t="s">
        <v>1143</v>
      </c>
      <c r="UDO41" t="s">
        <v>1143</v>
      </c>
      <c r="UDP41" t="s">
        <v>1143</v>
      </c>
      <c r="UDQ41" t="s">
        <v>1143</v>
      </c>
      <c r="UDR41" t="s">
        <v>1143</v>
      </c>
      <c r="UDS41" t="s">
        <v>1143</v>
      </c>
      <c r="UDT41" t="s">
        <v>1143</v>
      </c>
      <c r="UDU41" t="s">
        <v>1143</v>
      </c>
      <c r="UDV41" t="s">
        <v>1143</v>
      </c>
      <c r="UDW41" t="s">
        <v>1143</v>
      </c>
      <c r="UDX41" t="s">
        <v>1143</v>
      </c>
      <c r="UDY41" t="s">
        <v>1143</v>
      </c>
      <c r="UDZ41" t="s">
        <v>1143</v>
      </c>
      <c r="UEA41" t="s">
        <v>1143</v>
      </c>
      <c r="UEB41" t="s">
        <v>1143</v>
      </c>
      <c r="UEC41" t="s">
        <v>1143</v>
      </c>
      <c r="UED41" t="s">
        <v>1143</v>
      </c>
      <c r="UEE41" t="s">
        <v>1143</v>
      </c>
      <c r="UEF41" t="s">
        <v>1143</v>
      </c>
      <c r="UEG41" t="s">
        <v>1143</v>
      </c>
      <c r="UEH41" t="s">
        <v>1143</v>
      </c>
      <c r="UEI41" t="s">
        <v>1143</v>
      </c>
      <c r="UEJ41" t="s">
        <v>1143</v>
      </c>
      <c r="UEK41" t="s">
        <v>1143</v>
      </c>
      <c r="UEL41" t="s">
        <v>1143</v>
      </c>
      <c r="UEM41" t="s">
        <v>1143</v>
      </c>
      <c r="UEN41" t="s">
        <v>1143</v>
      </c>
      <c r="UEO41" t="s">
        <v>1143</v>
      </c>
      <c r="UEP41" t="s">
        <v>1143</v>
      </c>
      <c r="UEQ41" t="s">
        <v>1143</v>
      </c>
      <c r="UER41" t="s">
        <v>1143</v>
      </c>
      <c r="UES41" t="s">
        <v>1143</v>
      </c>
      <c r="UET41" t="s">
        <v>1143</v>
      </c>
      <c r="UEU41" t="s">
        <v>1143</v>
      </c>
      <c r="UEV41" t="s">
        <v>1143</v>
      </c>
      <c r="UEW41" t="s">
        <v>1143</v>
      </c>
      <c r="UEX41" t="s">
        <v>1143</v>
      </c>
      <c r="UEY41" t="s">
        <v>1143</v>
      </c>
      <c r="UEZ41" t="s">
        <v>1143</v>
      </c>
      <c r="UFA41" t="s">
        <v>1143</v>
      </c>
      <c r="UFB41" t="s">
        <v>1143</v>
      </c>
      <c r="UFC41" t="s">
        <v>1143</v>
      </c>
      <c r="UFD41" t="s">
        <v>1143</v>
      </c>
      <c r="UFE41" t="s">
        <v>1143</v>
      </c>
      <c r="UFF41" t="s">
        <v>1143</v>
      </c>
      <c r="UFG41" t="s">
        <v>1143</v>
      </c>
      <c r="UFH41" t="s">
        <v>1143</v>
      </c>
      <c r="UFI41" t="s">
        <v>1143</v>
      </c>
      <c r="UFJ41" t="s">
        <v>1143</v>
      </c>
      <c r="UFK41" t="s">
        <v>1143</v>
      </c>
      <c r="UFL41" t="s">
        <v>1143</v>
      </c>
      <c r="UFM41" t="s">
        <v>1143</v>
      </c>
      <c r="UFN41" t="s">
        <v>1143</v>
      </c>
      <c r="UFO41" t="s">
        <v>1143</v>
      </c>
      <c r="UFP41" t="s">
        <v>1143</v>
      </c>
      <c r="UFQ41" t="s">
        <v>1143</v>
      </c>
      <c r="UFR41" t="s">
        <v>1143</v>
      </c>
      <c r="UFS41" t="s">
        <v>1143</v>
      </c>
      <c r="UFT41" t="s">
        <v>1143</v>
      </c>
      <c r="UFU41" t="s">
        <v>1143</v>
      </c>
      <c r="UFV41" t="s">
        <v>1143</v>
      </c>
      <c r="UFW41" t="s">
        <v>1143</v>
      </c>
      <c r="UFX41" t="s">
        <v>1143</v>
      </c>
      <c r="UFY41" t="s">
        <v>1143</v>
      </c>
      <c r="UFZ41" t="s">
        <v>1143</v>
      </c>
      <c r="UGA41" t="s">
        <v>1143</v>
      </c>
      <c r="UGB41" t="s">
        <v>1143</v>
      </c>
      <c r="UGC41" t="s">
        <v>1143</v>
      </c>
      <c r="UGD41" t="s">
        <v>1143</v>
      </c>
      <c r="UGE41" t="s">
        <v>1143</v>
      </c>
      <c r="UGF41" t="s">
        <v>1143</v>
      </c>
      <c r="UGG41" t="s">
        <v>1143</v>
      </c>
      <c r="UGH41" t="s">
        <v>1143</v>
      </c>
      <c r="UGI41" t="s">
        <v>1143</v>
      </c>
      <c r="UGJ41" t="s">
        <v>1143</v>
      </c>
      <c r="UGK41" t="s">
        <v>1143</v>
      </c>
      <c r="UGL41" t="s">
        <v>1143</v>
      </c>
      <c r="UGM41" t="s">
        <v>1143</v>
      </c>
      <c r="UGN41" t="s">
        <v>1143</v>
      </c>
      <c r="UGO41" t="s">
        <v>1143</v>
      </c>
      <c r="UGP41" t="s">
        <v>1143</v>
      </c>
      <c r="UGQ41" t="s">
        <v>1143</v>
      </c>
      <c r="UGR41" t="s">
        <v>1143</v>
      </c>
      <c r="UGS41" t="s">
        <v>1143</v>
      </c>
      <c r="UGT41" t="s">
        <v>1143</v>
      </c>
      <c r="UGU41" t="s">
        <v>1143</v>
      </c>
      <c r="UGV41" t="s">
        <v>1143</v>
      </c>
      <c r="UGW41" t="s">
        <v>1143</v>
      </c>
      <c r="UGX41" t="s">
        <v>1143</v>
      </c>
      <c r="UGY41" t="s">
        <v>1143</v>
      </c>
      <c r="UGZ41" t="s">
        <v>1143</v>
      </c>
      <c r="UHA41" t="s">
        <v>1143</v>
      </c>
      <c r="UHB41" t="s">
        <v>1143</v>
      </c>
      <c r="UHC41" t="s">
        <v>1143</v>
      </c>
      <c r="UHD41" t="s">
        <v>1143</v>
      </c>
      <c r="UHE41" t="s">
        <v>1143</v>
      </c>
      <c r="UHF41" t="s">
        <v>1143</v>
      </c>
      <c r="UHG41" t="s">
        <v>1143</v>
      </c>
      <c r="UHH41" t="s">
        <v>1143</v>
      </c>
      <c r="UHI41" t="s">
        <v>1143</v>
      </c>
      <c r="UHJ41" t="s">
        <v>1143</v>
      </c>
      <c r="UHK41" t="s">
        <v>1143</v>
      </c>
      <c r="UHL41" t="s">
        <v>1143</v>
      </c>
      <c r="UHM41" t="s">
        <v>1143</v>
      </c>
      <c r="UHN41" t="s">
        <v>1143</v>
      </c>
      <c r="UHO41" t="s">
        <v>1143</v>
      </c>
      <c r="UHP41" t="s">
        <v>1143</v>
      </c>
      <c r="UHQ41" t="s">
        <v>1143</v>
      </c>
      <c r="UHR41" t="s">
        <v>1143</v>
      </c>
      <c r="UHS41" t="s">
        <v>1143</v>
      </c>
      <c r="UHT41" t="s">
        <v>1143</v>
      </c>
      <c r="UHU41" t="s">
        <v>1143</v>
      </c>
      <c r="UHV41" t="s">
        <v>1143</v>
      </c>
      <c r="UHW41" t="s">
        <v>1143</v>
      </c>
      <c r="UHX41" t="s">
        <v>1143</v>
      </c>
      <c r="UHY41" t="s">
        <v>1143</v>
      </c>
      <c r="UHZ41" t="s">
        <v>1143</v>
      </c>
      <c r="UIA41" t="s">
        <v>1143</v>
      </c>
      <c r="UIB41" t="s">
        <v>1143</v>
      </c>
      <c r="UIC41" t="s">
        <v>1143</v>
      </c>
      <c r="UID41" t="s">
        <v>1143</v>
      </c>
      <c r="UIE41" t="s">
        <v>1143</v>
      </c>
      <c r="UIF41" t="s">
        <v>1143</v>
      </c>
      <c r="UIG41" t="s">
        <v>1143</v>
      </c>
      <c r="UIH41" t="s">
        <v>1143</v>
      </c>
      <c r="UII41" t="s">
        <v>1143</v>
      </c>
      <c r="UIJ41" t="s">
        <v>1143</v>
      </c>
      <c r="UIK41" t="s">
        <v>1143</v>
      </c>
      <c r="UIL41" t="s">
        <v>1143</v>
      </c>
      <c r="UIM41" t="s">
        <v>1143</v>
      </c>
      <c r="UIN41" t="s">
        <v>1143</v>
      </c>
      <c r="UIO41" t="s">
        <v>1143</v>
      </c>
      <c r="UIP41" t="s">
        <v>1143</v>
      </c>
      <c r="UIQ41" t="s">
        <v>1143</v>
      </c>
      <c r="UIR41" t="s">
        <v>1143</v>
      </c>
      <c r="UIS41" t="s">
        <v>1143</v>
      </c>
      <c r="UIT41" t="s">
        <v>1143</v>
      </c>
      <c r="UIU41" t="s">
        <v>1143</v>
      </c>
      <c r="UIV41" t="s">
        <v>1143</v>
      </c>
      <c r="UIW41" t="s">
        <v>1143</v>
      </c>
      <c r="UIX41" t="s">
        <v>1143</v>
      </c>
      <c r="UIY41" t="s">
        <v>1143</v>
      </c>
      <c r="UIZ41" t="s">
        <v>1143</v>
      </c>
      <c r="UJA41" t="s">
        <v>1143</v>
      </c>
      <c r="UJB41" t="s">
        <v>1143</v>
      </c>
      <c r="UJC41" t="s">
        <v>1143</v>
      </c>
      <c r="UJD41" t="s">
        <v>1143</v>
      </c>
      <c r="UJE41" t="s">
        <v>1143</v>
      </c>
      <c r="UJF41" t="s">
        <v>1143</v>
      </c>
      <c r="UJG41" t="s">
        <v>1143</v>
      </c>
      <c r="UJH41" t="s">
        <v>1143</v>
      </c>
      <c r="UJI41" t="s">
        <v>1143</v>
      </c>
      <c r="UJJ41" t="s">
        <v>1143</v>
      </c>
      <c r="UJK41" t="s">
        <v>1143</v>
      </c>
      <c r="UJL41" t="s">
        <v>1143</v>
      </c>
      <c r="UJM41" t="s">
        <v>1143</v>
      </c>
      <c r="UJN41" t="s">
        <v>1143</v>
      </c>
      <c r="UJO41" t="s">
        <v>1143</v>
      </c>
      <c r="UJP41" t="s">
        <v>1143</v>
      </c>
      <c r="UJQ41" t="s">
        <v>1143</v>
      </c>
      <c r="UJR41" t="s">
        <v>1143</v>
      </c>
      <c r="UJS41" t="s">
        <v>1143</v>
      </c>
      <c r="UJT41" t="s">
        <v>1143</v>
      </c>
      <c r="UJU41" t="s">
        <v>1143</v>
      </c>
      <c r="UJV41" t="s">
        <v>1143</v>
      </c>
      <c r="UJW41" t="s">
        <v>1143</v>
      </c>
      <c r="UJX41" t="s">
        <v>1143</v>
      </c>
      <c r="UJY41" t="s">
        <v>1143</v>
      </c>
      <c r="UJZ41" t="s">
        <v>1143</v>
      </c>
      <c r="UKA41" t="s">
        <v>1143</v>
      </c>
      <c r="UKB41" t="s">
        <v>1143</v>
      </c>
      <c r="UKC41" t="s">
        <v>1143</v>
      </c>
      <c r="UKD41" t="s">
        <v>1143</v>
      </c>
      <c r="UKE41" t="s">
        <v>1143</v>
      </c>
      <c r="UKF41" t="s">
        <v>1143</v>
      </c>
      <c r="UKG41" t="s">
        <v>1143</v>
      </c>
      <c r="UKH41" t="s">
        <v>1143</v>
      </c>
      <c r="UKI41" t="s">
        <v>1143</v>
      </c>
      <c r="UKJ41" t="s">
        <v>1143</v>
      </c>
      <c r="UKK41" t="s">
        <v>1143</v>
      </c>
      <c r="UKL41" t="s">
        <v>1143</v>
      </c>
      <c r="UKM41" t="s">
        <v>1143</v>
      </c>
      <c r="UKN41" t="s">
        <v>1143</v>
      </c>
      <c r="UKO41" t="s">
        <v>1143</v>
      </c>
      <c r="UKP41" t="s">
        <v>1143</v>
      </c>
      <c r="UKQ41" t="s">
        <v>1143</v>
      </c>
      <c r="UKR41" t="s">
        <v>1143</v>
      </c>
      <c r="UKS41" t="s">
        <v>1143</v>
      </c>
      <c r="UKT41" t="s">
        <v>1143</v>
      </c>
      <c r="UKU41" t="s">
        <v>1143</v>
      </c>
      <c r="UKV41" t="s">
        <v>1143</v>
      </c>
      <c r="UKW41" t="s">
        <v>1143</v>
      </c>
      <c r="UKX41" t="s">
        <v>1143</v>
      </c>
      <c r="UKY41" t="s">
        <v>1143</v>
      </c>
      <c r="UKZ41" t="s">
        <v>1143</v>
      </c>
      <c r="ULA41" t="s">
        <v>1143</v>
      </c>
      <c r="ULB41" t="s">
        <v>1143</v>
      </c>
      <c r="ULC41" t="s">
        <v>1143</v>
      </c>
      <c r="ULD41" t="s">
        <v>1143</v>
      </c>
      <c r="ULE41" t="s">
        <v>1143</v>
      </c>
      <c r="ULF41" t="s">
        <v>1143</v>
      </c>
      <c r="ULG41" t="s">
        <v>1143</v>
      </c>
      <c r="ULH41" t="s">
        <v>1143</v>
      </c>
      <c r="ULI41" t="s">
        <v>1143</v>
      </c>
      <c r="ULJ41" t="s">
        <v>1143</v>
      </c>
      <c r="ULK41" t="s">
        <v>1143</v>
      </c>
      <c r="ULL41" t="s">
        <v>1143</v>
      </c>
      <c r="ULM41" t="s">
        <v>1143</v>
      </c>
      <c r="ULN41" t="s">
        <v>1143</v>
      </c>
      <c r="ULO41" t="s">
        <v>1143</v>
      </c>
      <c r="ULP41" t="s">
        <v>1143</v>
      </c>
      <c r="ULQ41" t="s">
        <v>1143</v>
      </c>
      <c r="ULR41" t="s">
        <v>1143</v>
      </c>
      <c r="ULS41" t="s">
        <v>1143</v>
      </c>
      <c r="ULT41" t="s">
        <v>1143</v>
      </c>
      <c r="ULU41" t="s">
        <v>1143</v>
      </c>
      <c r="ULV41" t="s">
        <v>1143</v>
      </c>
      <c r="ULW41" t="s">
        <v>1143</v>
      </c>
      <c r="ULX41" t="s">
        <v>1143</v>
      </c>
      <c r="ULY41" t="s">
        <v>1143</v>
      </c>
      <c r="ULZ41" t="s">
        <v>1143</v>
      </c>
      <c r="UMA41" t="s">
        <v>1143</v>
      </c>
      <c r="UMB41" t="s">
        <v>1143</v>
      </c>
      <c r="UMC41" t="s">
        <v>1143</v>
      </c>
      <c r="UMD41" t="s">
        <v>1143</v>
      </c>
      <c r="UME41" t="s">
        <v>1143</v>
      </c>
      <c r="UMF41" t="s">
        <v>1143</v>
      </c>
      <c r="UMG41" t="s">
        <v>1143</v>
      </c>
      <c r="UMH41" t="s">
        <v>1143</v>
      </c>
      <c r="UMI41" t="s">
        <v>1143</v>
      </c>
      <c r="UMJ41" t="s">
        <v>1143</v>
      </c>
      <c r="UMK41" t="s">
        <v>1143</v>
      </c>
      <c r="UML41" t="s">
        <v>1143</v>
      </c>
      <c r="UMM41" t="s">
        <v>1143</v>
      </c>
      <c r="UMN41" t="s">
        <v>1143</v>
      </c>
      <c r="UMO41" t="s">
        <v>1143</v>
      </c>
      <c r="UMP41" t="s">
        <v>1143</v>
      </c>
      <c r="UMQ41" t="s">
        <v>1143</v>
      </c>
      <c r="UMR41" t="s">
        <v>1143</v>
      </c>
      <c r="UMS41" t="s">
        <v>1143</v>
      </c>
      <c r="UMT41" t="s">
        <v>1143</v>
      </c>
      <c r="UMU41" t="s">
        <v>1143</v>
      </c>
      <c r="UMV41" t="s">
        <v>1143</v>
      </c>
      <c r="UMW41" t="s">
        <v>1143</v>
      </c>
      <c r="UMX41" t="s">
        <v>1143</v>
      </c>
      <c r="UMY41" t="s">
        <v>1143</v>
      </c>
      <c r="UMZ41" t="s">
        <v>1143</v>
      </c>
      <c r="UNA41" t="s">
        <v>1143</v>
      </c>
      <c r="UNB41" t="s">
        <v>1143</v>
      </c>
      <c r="UNC41" t="s">
        <v>1143</v>
      </c>
      <c r="UND41" t="s">
        <v>1143</v>
      </c>
      <c r="UNE41" t="s">
        <v>1143</v>
      </c>
      <c r="UNF41" t="s">
        <v>1143</v>
      </c>
      <c r="UNG41" t="s">
        <v>1143</v>
      </c>
      <c r="UNH41" t="s">
        <v>1143</v>
      </c>
      <c r="UNI41" t="s">
        <v>1143</v>
      </c>
      <c r="UNJ41" t="s">
        <v>1143</v>
      </c>
      <c r="UNK41" t="s">
        <v>1143</v>
      </c>
      <c r="UNL41" t="s">
        <v>1143</v>
      </c>
      <c r="UNM41" t="s">
        <v>1143</v>
      </c>
      <c r="UNN41" t="s">
        <v>1143</v>
      </c>
      <c r="UNO41" t="s">
        <v>1143</v>
      </c>
      <c r="UNP41" t="s">
        <v>1143</v>
      </c>
      <c r="UNQ41" t="s">
        <v>1143</v>
      </c>
      <c r="UNR41" t="s">
        <v>1143</v>
      </c>
      <c r="UNS41" t="s">
        <v>1143</v>
      </c>
      <c r="UNT41" t="s">
        <v>1143</v>
      </c>
      <c r="UNU41" t="s">
        <v>1143</v>
      </c>
      <c r="UNV41" t="s">
        <v>1143</v>
      </c>
      <c r="UNW41" t="s">
        <v>1143</v>
      </c>
      <c r="UNX41" t="s">
        <v>1143</v>
      </c>
      <c r="UNY41" t="s">
        <v>1143</v>
      </c>
      <c r="UNZ41" t="s">
        <v>1143</v>
      </c>
      <c r="UOA41" t="s">
        <v>1143</v>
      </c>
      <c r="UOB41" t="s">
        <v>1143</v>
      </c>
      <c r="UOC41" t="s">
        <v>1143</v>
      </c>
      <c r="UOD41" t="s">
        <v>1143</v>
      </c>
      <c r="UOE41" t="s">
        <v>1143</v>
      </c>
      <c r="UOF41" t="s">
        <v>1143</v>
      </c>
      <c r="UOG41" t="s">
        <v>1143</v>
      </c>
      <c r="UOH41" t="s">
        <v>1143</v>
      </c>
      <c r="UOI41" t="s">
        <v>1143</v>
      </c>
      <c r="UOJ41" t="s">
        <v>1143</v>
      </c>
      <c r="UOK41" t="s">
        <v>1143</v>
      </c>
      <c r="UOL41" t="s">
        <v>1143</v>
      </c>
      <c r="UOM41" t="s">
        <v>1143</v>
      </c>
      <c r="UON41" t="s">
        <v>1143</v>
      </c>
      <c r="UOO41" t="s">
        <v>1143</v>
      </c>
      <c r="UOP41" t="s">
        <v>1143</v>
      </c>
      <c r="UOQ41" t="s">
        <v>1143</v>
      </c>
      <c r="UOR41" t="s">
        <v>1143</v>
      </c>
      <c r="UOS41" t="s">
        <v>1143</v>
      </c>
      <c r="UOT41" t="s">
        <v>1143</v>
      </c>
      <c r="UOU41" t="s">
        <v>1143</v>
      </c>
      <c r="UOV41" t="s">
        <v>1143</v>
      </c>
      <c r="UOW41" t="s">
        <v>1143</v>
      </c>
      <c r="UOX41" t="s">
        <v>1143</v>
      </c>
      <c r="UOY41" t="s">
        <v>1143</v>
      </c>
      <c r="UOZ41" t="s">
        <v>1143</v>
      </c>
      <c r="UPA41" t="s">
        <v>1143</v>
      </c>
      <c r="UPB41" t="s">
        <v>1143</v>
      </c>
      <c r="UPC41" t="s">
        <v>1143</v>
      </c>
      <c r="UPD41" t="s">
        <v>1143</v>
      </c>
      <c r="UPE41" t="s">
        <v>1143</v>
      </c>
      <c r="UPF41" t="s">
        <v>1143</v>
      </c>
      <c r="UPG41" t="s">
        <v>1143</v>
      </c>
      <c r="UPH41" t="s">
        <v>1143</v>
      </c>
      <c r="UPI41" t="s">
        <v>1143</v>
      </c>
      <c r="UPJ41" t="s">
        <v>1143</v>
      </c>
      <c r="UPK41" t="s">
        <v>1143</v>
      </c>
      <c r="UPL41" t="s">
        <v>1143</v>
      </c>
      <c r="UPM41" t="s">
        <v>1143</v>
      </c>
      <c r="UPN41" t="s">
        <v>1143</v>
      </c>
      <c r="UPO41" t="s">
        <v>1143</v>
      </c>
      <c r="UPP41" t="s">
        <v>1143</v>
      </c>
      <c r="UPQ41" t="s">
        <v>1143</v>
      </c>
      <c r="UPR41" t="s">
        <v>1143</v>
      </c>
      <c r="UPS41" t="s">
        <v>1143</v>
      </c>
      <c r="UPT41" t="s">
        <v>1143</v>
      </c>
      <c r="UPU41" t="s">
        <v>1143</v>
      </c>
      <c r="UPV41" t="s">
        <v>1143</v>
      </c>
      <c r="UPW41" t="s">
        <v>1143</v>
      </c>
      <c r="UPX41" t="s">
        <v>1143</v>
      </c>
      <c r="UPY41" t="s">
        <v>1143</v>
      </c>
      <c r="UPZ41" t="s">
        <v>1143</v>
      </c>
      <c r="UQA41" t="s">
        <v>1143</v>
      </c>
      <c r="UQB41" t="s">
        <v>1143</v>
      </c>
      <c r="UQC41" t="s">
        <v>1143</v>
      </c>
      <c r="UQD41" t="s">
        <v>1143</v>
      </c>
      <c r="UQE41" t="s">
        <v>1143</v>
      </c>
      <c r="UQF41" t="s">
        <v>1143</v>
      </c>
      <c r="UQG41" t="s">
        <v>1143</v>
      </c>
      <c r="UQH41" t="s">
        <v>1143</v>
      </c>
      <c r="UQI41" t="s">
        <v>1143</v>
      </c>
      <c r="UQJ41" t="s">
        <v>1143</v>
      </c>
      <c r="UQK41" t="s">
        <v>1143</v>
      </c>
      <c r="UQL41" t="s">
        <v>1143</v>
      </c>
      <c r="UQM41" t="s">
        <v>1143</v>
      </c>
      <c r="UQN41" t="s">
        <v>1143</v>
      </c>
      <c r="UQO41" t="s">
        <v>1143</v>
      </c>
      <c r="UQP41" t="s">
        <v>1143</v>
      </c>
      <c r="UQQ41" t="s">
        <v>1143</v>
      </c>
      <c r="UQR41" t="s">
        <v>1143</v>
      </c>
      <c r="UQS41" t="s">
        <v>1143</v>
      </c>
      <c r="UQT41" t="s">
        <v>1143</v>
      </c>
      <c r="UQU41" t="s">
        <v>1143</v>
      </c>
      <c r="UQV41" t="s">
        <v>1143</v>
      </c>
      <c r="UQW41" t="s">
        <v>1143</v>
      </c>
      <c r="UQX41" t="s">
        <v>1143</v>
      </c>
      <c r="UQY41" t="s">
        <v>1143</v>
      </c>
      <c r="UQZ41" t="s">
        <v>1143</v>
      </c>
      <c r="URA41" t="s">
        <v>1143</v>
      </c>
      <c r="URB41" t="s">
        <v>1143</v>
      </c>
      <c r="URC41" t="s">
        <v>1143</v>
      </c>
      <c r="URD41" t="s">
        <v>1143</v>
      </c>
      <c r="URE41" t="s">
        <v>1143</v>
      </c>
      <c r="URF41" t="s">
        <v>1143</v>
      </c>
      <c r="URG41" t="s">
        <v>1143</v>
      </c>
      <c r="URH41" t="s">
        <v>1143</v>
      </c>
      <c r="URI41" t="s">
        <v>1143</v>
      </c>
      <c r="URJ41" t="s">
        <v>1143</v>
      </c>
      <c r="URK41" t="s">
        <v>1143</v>
      </c>
      <c r="URL41" t="s">
        <v>1143</v>
      </c>
      <c r="URM41" t="s">
        <v>1143</v>
      </c>
      <c r="URN41" t="s">
        <v>1143</v>
      </c>
      <c r="URO41" t="s">
        <v>1143</v>
      </c>
      <c r="URP41" t="s">
        <v>1143</v>
      </c>
      <c r="URQ41" t="s">
        <v>1143</v>
      </c>
      <c r="URR41" t="s">
        <v>1143</v>
      </c>
      <c r="URS41" t="s">
        <v>1143</v>
      </c>
      <c r="URT41" t="s">
        <v>1143</v>
      </c>
      <c r="URU41" t="s">
        <v>1143</v>
      </c>
      <c r="URV41" t="s">
        <v>1143</v>
      </c>
      <c r="URW41" t="s">
        <v>1143</v>
      </c>
      <c r="URX41" t="s">
        <v>1143</v>
      </c>
      <c r="URY41" t="s">
        <v>1143</v>
      </c>
      <c r="URZ41" t="s">
        <v>1143</v>
      </c>
      <c r="USA41" t="s">
        <v>1143</v>
      </c>
      <c r="USB41" t="s">
        <v>1143</v>
      </c>
      <c r="USC41" t="s">
        <v>1143</v>
      </c>
      <c r="USD41" t="s">
        <v>1143</v>
      </c>
      <c r="USE41" t="s">
        <v>1143</v>
      </c>
      <c r="USF41" t="s">
        <v>1143</v>
      </c>
      <c r="USG41" t="s">
        <v>1143</v>
      </c>
      <c r="USH41" t="s">
        <v>1143</v>
      </c>
      <c r="USI41" t="s">
        <v>1143</v>
      </c>
      <c r="USJ41" t="s">
        <v>1143</v>
      </c>
      <c r="USK41" t="s">
        <v>1143</v>
      </c>
      <c r="USL41" t="s">
        <v>1143</v>
      </c>
      <c r="USM41" t="s">
        <v>1143</v>
      </c>
      <c r="USN41" t="s">
        <v>1143</v>
      </c>
      <c r="USO41" t="s">
        <v>1143</v>
      </c>
      <c r="USP41" t="s">
        <v>1143</v>
      </c>
      <c r="USQ41" t="s">
        <v>1143</v>
      </c>
      <c r="USR41" t="s">
        <v>1143</v>
      </c>
      <c r="USS41" t="s">
        <v>1143</v>
      </c>
      <c r="UST41" t="s">
        <v>1143</v>
      </c>
      <c r="USU41" t="s">
        <v>1143</v>
      </c>
      <c r="USV41" t="s">
        <v>1143</v>
      </c>
      <c r="USW41" t="s">
        <v>1143</v>
      </c>
      <c r="USX41" t="s">
        <v>1143</v>
      </c>
      <c r="USY41" t="s">
        <v>1143</v>
      </c>
      <c r="USZ41" t="s">
        <v>1143</v>
      </c>
      <c r="UTA41" t="s">
        <v>1143</v>
      </c>
      <c r="UTB41" t="s">
        <v>1143</v>
      </c>
      <c r="UTC41" t="s">
        <v>1143</v>
      </c>
      <c r="UTD41" t="s">
        <v>1143</v>
      </c>
      <c r="UTE41" t="s">
        <v>1143</v>
      </c>
      <c r="UTF41" t="s">
        <v>1143</v>
      </c>
      <c r="UTG41" t="s">
        <v>1143</v>
      </c>
      <c r="UTH41" t="s">
        <v>1143</v>
      </c>
      <c r="UTI41" t="s">
        <v>1143</v>
      </c>
      <c r="UTJ41" t="s">
        <v>1143</v>
      </c>
      <c r="UTK41" t="s">
        <v>1143</v>
      </c>
      <c r="UTL41" t="s">
        <v>1143</v>
      </c>
      <c r="UTM41" t="s">
        <v>1143</v>
      </c>
      <c r="UTN41" t="s">
        <v>1143</v>
      </c>
      <c r="UTO41" t="s">
        <v>1143</v>
      </c>
      <c r="UTP41" t="s">
        <v>1143</v>
      </c>
      <c r="UTQ41" t="s">
        <v>1143</v>
      </c>
      <c r="UTR41" t="s">
        <v>1143</v>
      </c>
      <c r="UTS41" t="s">
        <v>1143</v>
      </c>
      <c r="UTT41" t="s">
        <v>1143</v>
      </c>
      <c r="UTU41" t="s">
        <v>1143</v>
      </c>
      <c r="UTV41" t="s">
        <v>1143</v>
      </c>
      <c r="UTW41" t="s">
        <v>1143</v>
      </c>
      <c r="UTX41" t="s">
        <v>1143</v>
      </c>
      <c r="UTY41" t="s">
        <v>1143</v>
      </c>
      <c r="UTZ41" t="s">
        <v>1143</v>
      </c>
      <c r="UUA41" t="s">
        <v>1143</v>
      </c>
      <c r="UUB41" t="s">
        <v>1143</v>
      </c>
      <c r="UUC41" t="s">
        <v>1143</v>
      </c>
      <c r="UUD41" t="s">
        <v>1143</v>
      </c>
      <c r="UUE41" t="s">
        <v>1143</v>
      </c>
      <c r="UUF41" t="s">
        <v>1143</v>
      </c>
      <c r="UUG41" t="s">
        <v>1143</v>
      </c>
      <c r="UUH41" t="s">
        <v>1143</v>
      </c>
      <c r="UUI41" t="s">
        <v>1143</v>
      </c>
      <c r="UUJ41" t="s">
        <v>1143</v>
      </c>
      <c r="UUK41" t="s">
        <v>1143</v>
      </c>
      <c r="UUL41" t="s">
        <v>1143</v>
      </c>
      <c r="UUM41" t="s">
        <v>1143</v>
      </c>
      <c r="UUN41" t="s">
        <v>1143</v>
      </c>
      <c r="UUO41" t="s">
        <v>1143</v>
      </c>
      <c r="UUP41" t="s">
        <v>1143</v>
      </c>
      <c r="UUQ41" t="s">
        <v>1143</v>
      </c>
      <c r="UUR41" t="s">
        <v>1143</v>
      </c>
      <c r="UUS41" t="s">
        <v>1143</v>
      </c>
      <c r="UUT41" t="s">
        <v>1143</v>
      </c>
      <c r="UUU41" t="s">
        <v>1143</v>
      </c>
      <c r="UUV41" t="s">
        <v>1143</v>
      </c>
      <c r="UUW41" t="s">
        <v>1143</v>
      </c>
      <c r="UUX41" t="s">
        <v>1143</v>
      </c>
      <c r="UUY41" t="s">
        <v>1143</v>
      </c>
      <c r="UUZ41" t="s">
        <v>1143</v>
      </c>
      <c r="UVA41" t="s">
        <v>1143</v>
      </c>
      <c r="UVB41" t="s">
        <v>1143</v>
      </c>
      <c r="UVC41" t="s">
        <v>1143</v>
      </c>
      <c r="UVD41" t="s">
        <v>1143</v>
      </c>
      <c r="UVE41" t="s">
        <v>1143</v>
      </c>
      <c r="UVF41" t="s">
        <v>1143</v>
      </c>
      <c r="UVG41" t="s">
        <v>1143</v>
      </c>
      <c r="UVH41" t="s">
        <v>1143</v>
      </c>
      <c r="UVI41" t="s">
        <v>1143</v>
      </c>
      <c r="UVJ41" t="s">
        <v>1143</v>
      </c>
      <c r="UVK41" t="s">
        <v>1143</v>
      </c>
      <c r="UVL41" t="s">
        <v>1143</v>
      </c>
      <c r="UVM41" t="s">
        <v>1143</v>
      </c>
      <c r="UVN41" t="s">
        <v>1143</v>
      </c>
      <c r="UVO41" t="s">
        <v>1143</v>
      </c>
      <c r="UVP41" t="s">
        <v>1143</v>
      </c>
      <c r="UVQ41" t="s">
        <v>1143</v>
      </c>
      <c r="UVR41" t="s">
        <v>1143</v>
      </c>
      <c r="UVS41" t="s">
        <v>1143</v>
      </c>
      <c r="UVT41" t="s">
        <v>1143</v>
      </c>
      <c r="UVU41" t="s">
        <v>1143</v>
      </c>
      <c r="UVV41" t="s">
        <v>1143</v>
      </c>
      <c r="UVW41" t="s">
        <v>1143</v>
      </c>
      <c r="UVX41" t="s">
        <v>1143</v>
      </c>
      <c r="UVY41" t="s">
        <v>1143</v>
      </c>
      <c r="UVZ41" t="s">
        <v>1143</v>
      </c>
      <c r="UWA41" t="s">
        <v>1143</v>
      </c>
      <c r="UWB41" t="s">
        <v>1143</v>
      </c>
      <c r="UWC41" t="s">
        <v>1143</v>
      </c>
      <c r="UWD41" t="s">
        <v>1143</v>
      </c>
      <c r="UWE41" t="s">
        <v>1143</v>
      </c>
      <c r="UWF41" t="s">
        <v>1143</v>
      </c>
      <c r="UWG41" t="s">
        <v>1143</v>
      </c>
      <c r="UWH41" t="s">
        <v>1143</v>
      </c>
      <c r="UWI41" t="s">
        <v>1143</v>
      </c>
      <c r="UWJ41" t="s">
        <v>1143</v>
      </c>
      <c r="UWK41" t="s">
        <v>1143</v>
      </c>
      <c r="UWL41" t="s">
        <v>1143</v>
      </c>
      <c r="UWM41" t="s">
        <v>1143</v>
      </c>
      <c r="UWN41" t="s">
        <v>1143</v>
      </c>
      <c r="UWO41" t="s">
        <v>1143</v>
      </c>
      <c r="UWP41" t="s">
        <v>1143</v>
      </c>
      <c r="UWQ41" t="s">
        <v>1143</v>
      </c>
      <c r="UWR41" t="s">
        <v>1143</v>
      </c>
      <c r="UWS41" t="s">
        <v>1143</v>
      </c>
      <c r="UWT41" t="s">
        <v>1143</v>
      </c>
      <c r="UWU41" t="s">
        <v>1143</v>
      </c>
      <c r="UWV41" t="s">
        <v>1143</v>
      </c>
      <c r="UWW41" t="s">
        <v>1143</v>
      </c>
      <c r="UWX41" t="s">
        <v>1143</v>
      </c>
      <c r="UWY41" t="s">
        <v>1143</v>
      </c>
      <c r="UWZ41" t="s">
        <v>1143</v>
      </c>
      <c r="UXA41" t="s">
        <v>1143</v>
      </c>
      <c r="UXB41" t="s">
        <v>1143</v>
      </c>
      <c r="UXC41" t="s">
        <v>1143</v>
      </c>
      <c r="UXD41" t="s">
        <v>1143</v>
      </c>
      <c r="UXE41" t="s">
        <v>1143</v>
      </c>
      <c r="UXF41" t="s">
        <v>1143</v>
      </c>
      <c r="UXG41" t="s">
        <v>1143</v>
      </c>
      <c r="UXH41" t="s">
        <v>1143</v>
      </c>
      <c r="UXI41" t="s">
        <v>1143</v>
      </c>
      <c r="UXJ41" t="s">
        <v>1143</v>
      </c>
      <c r="UXK41" t="s">
        <v>1143</v>
      </c>
      <c r="UXL41" t="s">
        <v>1143</v>
      </c>
      <c r="UXM41" t="s">
        <v>1143</v>
      </c>
      <c r="UXN41" t="s">
        <v>1143</v>
      </c>
      <c r="UXO41" t="s">
        <v>1143</v>
      </c>
      <c r="UXP41" t="s">
        <v>1143</v>
      </c>
      <c r="UXQ41" t="s">
        <v>1143</v>
      </c>
      <c r="UXR41" t="s">
        <v>1143</v>
      </c>
      <c r="UXS41" t="s">
        <v>1143</v>
      </c>
      <c r="UXT41" t="s">
        <v>1143</v>
      </c>
      <c r="UXU41" t="s">
        <v>1143</v>
      </c>
      <c r="UXV41" t="s">
        <v>1143</v>
      </c>
      <c r="UXW41" t="s">
        <v>1143</v>
      </c>
      <c r="UXX41" t="s">
        <v>1143</v>
      </c>
      <c r="UXY41" t="s">
        <v>1143</v>
      </c>
      <c r="UXZ41" t="s">
        <v>1143</v>
      </c>
      <c r="UYA41" t="s">
        <v>1143</v>
      </c>
      <c r="UYB41" t="s">
        <v>1143</v>
      </c>
      <c r="UYC41" t="s">
        <v>1143</v>
      </c>
      <c r="UYD41" t="s">
        <v>1143</v>
      </c>
      <c r="UYE41" t="s">
        <v>1143</v>
      </c>
      <c r="UYF41" t="s">
        <v>1143</v>
      </c>
      <c r="UYG41" t="s">
        <v>1143</v>
      </c>
      <c r="UYH41" t="s">
        <v>1143</v>
      </c>
      <c r="UYI41" t="s">
        <v>1143</v>
      </c>
      <c r="UYJ41" t="s">
        <v>1143</v>
      </c>
      <c r="UYK41" t="s">
        <v>1143</v>
      </c>
      <c r="UYL41" t="s">
        <v>1143</v>
      </c>
      <c r="UYM41" t="s">
        <v>1143</v>
      </c>
      <c r="UYN41" t="s">
        <v>1143</v>
      </c>
      <c r="UYO41" t="s">
        <v>1143</v>
      </c>
      <c r="UYP41" t="s">
        <v>1143</v>
      </c>
      <c r="UYQ41" t="s">
        <v>1143</v>
      </c>
      <c r="UYR41" t="s">
        <v>1143</v>
      </c>
      <c r="UYS41" t="s">
        <v>1143</v>
      </c>
      <c r="UYT41" t="s">
        <v>1143</v>
      </c>
      <c r="UYU41" t="s">
        <v>1143</v>
      </c>
      <c r="UYV41" t="s">
        <v>1143</v>
      </c>
      <c r="UYW41" t="s">
        <v>1143</v>
      </c>
      <c r="UYX41" t="s">
        <v>1143</v>
      </c>
      <c r="UYY41" t="s">
        <v>1143</v>
      </c>
      <c r="UYZ41" t="s">
        <v>1143</v>
      </c>
      <c r="UZA41" t="s">
        <v>1143</v>
      </c>
      <c r="UZB41" t="s">
        <v>1143</v>
      </c>
      <c r="UZC41" t="s">
        <v>1143</v>
      </c>
      <c r="UZD41" t="s">
        <v>1143</v>
      </c>
      <c r="UZE41" t="s">
        <v>1143</v>
      </c>
      <c r="UZF41" t="s">
        <v>1143</v>
      </c>
      <c r="UZG41" t="s">
        <v>1143</v>
      </c>
      <c r="UZH41" t="s">
        <v>1143</v>
      </c>
      <c r="UZI41" t="s">
        <v>1143</v>
      </c>
      <c r="UZJ41" t="s">
        <v>1143</v>
      </c>
      <c r="UZK41" t="s">
        <v>1143</v>
      </c>
      <c r="UZL41" t="s">
        <v>1143</v>
      </c>
      <c r="UZM41" t="s">
        <v>1143</v>
      </c>
      <c r="UZN41" t="s">
        <v>1143</v>
      </c>
      <c r="UZO41" t="s">
        <v>1143</v>
      </c>
      <c r="UZP41" t="s">
        <v>1143</v>
      </c>
      <c r="UZQ41" t="s">
        <v>1143</v>
      </c>
      <c r="UZR41" t="s">
        <v>1143</v>
      </c>
      <c r="UZS41" t="s">
        <v>1143</v>
      </c>
      <c r="UZT41" t="s">
        <v>1143</v>
      </c>
      <c r="UZU41" t="s">
        <v>1143</v>
      </c>
      <c r="UZV41" t="s">
        <v>1143</v>
      </c>
      <c r="UZW41" t="s">
        <v>1143</v>
      </c>
      <c r="UZX41" t="s">
        <v>1143</v>
      </c>
      <c r="UZY41" t="s">
        <v>1143</v>
      </c>
      <c r="UZZ41" t="s">
        <v>1143</v>
      </c>
      <c r="VAA41" t="s">
        <v>1143</v>
      </c>
      <c r="VAB41" t="s">
        <v>1143</v>
      </c>
      <c r="VAC41" t="s">
        <v>1143</v>
      </c>
      <c r="VAD41" t="s">
        <v>1143</v>
      </c>
      <c r="VAE41" t="s">
        <v>1143</v>
      </c>
      <c r="VAF41" t="s">
        <v>1143</v>
      </c>
      <c r="VAG41" t="s">
        <v>1143</v>
      </c>
      <c r="VAH41" t="s">
        <v>1143</v>
      </c>
      <c r="VAI41" t="s">
        <v>1143</v>
      </c>
      <c r="VAJ41" t="s">
        <v>1143</v>
      </c>
      <c r="VAK41" t="s">
        <v>1143</v>
      </c>
      <c r="VAL41" t="s">
        <v>1143</v>
      </c>
      <c r="VAM41" t="s">
        <v>1143</v>
      </c>
      <c r="VAN41" t="s">
        <v>1143</v>
      </c>
      <c r="VAO41" t="s">
        <v>1143</v>
      </c>
      <c r="VAP41" t="s">
        <v>1143</v>
      </c>
      <c r="VAQ41" t="s">
        <v>1143</v>
      </c>
      <c r="VAR41" t="s">
        <v>1143</v>
      </c>
      <c r="VAS41" t="s">
        <v>1143</v>
      </c>
      <c r="VAT41" t="s">
        <v>1143</v>
      </c>
      <c r="VAU41" t="s">
        <v>1143</v>
      </c>
      <c r="VAV41" t="s">
        <v>1143</v>
      </c>
      <c r="VAW41" t="s">
        <v>1143</v>
      </c>
      <c r="VAX41" t="s">
        <v>1143</v>
      </c>
      <c r="VAY41" t="s">
        <v>1143</v>
      </c>
      <c r="VAZ41" t="s">
        <v>1143</v>
      </c>
      <c r="VBA41" t="s">
        <v>1143</v>
      </c>
      <c r="VBB41" t="s">
        <v>1143</v>
      </c>
      <c r="VBC41" t="s">
        <v>1143</v>
      </c>
      <c r="VBD41" t="s">
        <v>1143</v>
      </c>
      <c r="VBE41" t="s">
        <v>1143</v>
      </c>
      <c r="VBF41" t="s">
        <v>1143</v>
      </c>
      <c r="VBG41" t="s">
        <v>1143</v>
      </c>
      <c r="VBH41" t="s">
        <v>1143</v>
      </c>
      <c r="VBI41" t="s">
        <v>1143</v>
      </c>
      <c r="VBJ41" t="s">
        <v>1143</v>
      </c>
      <c r="VBK41" t="s">
        <v>1143</v>
      </c>
      <c r="VBL41" t="s">
        <v>1143</v>
      </c>
      <c r="VBM41" t="s">
        <v>1143</v>
      </c>
      <c r="VBN41" t="s">
        <v>1143</v>
      </c>
      <c r="VBO41" t="s">
        <v>1143</v>
      </c>
      <c r="VBP41" t="s">
        <v>1143</v>
      </c>
      <c r="VBQ41" t="s">
        <v>1143</v>
      </c>
      <c r="VBR41" t="s">
        <v>1143</v>
      </c>
      <c r="VBS41" t="s">
        <v>1143</v>
      </c>
      <c r="VBT41" t="s">
        <v>1143</v>
      </c>
      <c r="VBU41" t="s">
        <v>1143</v>
      </c>
      <c r="VBV41" t="s">
        <v>1143</v>
      </c>
      <c r="VBW41" t="s">
        <v>1143</v>
      </c>
      <c r="VBX41" t="s">
        <v>1143</v>
      </c>
      <c r="VBY41" t="s">
        <v>1143</v>
      </c>
      <c r="VBZ41" t="s">
        <v>1143</v>
      </c>
      <c r="VCA41" t="s">
        <v>1143</v>
      </c>
      <c r="VCB41" t="s">
        <v>1143</v>
      </c>
      <c r="VCC41" t="s">
        <v>1143</v>
      </c>
      <c r="VCD41" t="s">
        <v>1143</v>
      </c>
      <c r="VCE41" t="s">
        <v>1143</v>
      </c>
      <c r="VCF41" t="s">
        <v>1143</v>
      </c>
      <c r="VCG41" t="s">
        <v>1143</v>
      </c>
      <c r="VCH41" t="s">
        <v>1143</v>
      </c>
      <c r="VCI41" t="s">
        <v>1143</v>
      </c>
      <c r="VCJ41" t="s">
        <v>1143</v>
      </c>
      <c r="VCK41" t="s">
        <v>1143</v>
      </c>
      <c r="VCL41" t="s">
        <v>1143</v>
      </c>
      <c r="VCM41" t="s">
        <v>1143</v>
      </c>
      <c r="VCN41" t="s">
        <v>1143</v>
      </c>
      <c r="VCO41" t="s">
        <v>1143</v>
      </c>
      <c r="VCP41" t="s">
        <v>1143</v>
      </c>
      <c r="VCQ41" t="s">
        <v>1143</v>
      </c>
      <c r="VCR41" t="s">
        <v>1143</v>
      </c>
      <c r="VCS41" t="s">
        <v>1143</v>
      </c>
      <c r="VCT41" t="s">
        <v>1143</v>
      </c>
      <c r="VCU41" t="s">
        <v>1143</v>
      </c>
      <c r="VCV41" t="s">
        <v>1143</v>
      </c>
      <c r="VCW41" t="s">
        <v>1143</v>
      </c>
      <c r="VCX41" t="s">
        <v>1143</v>
      </c>
      <c r="VCY41" t="s">
        <v>1143</v>
      </c>
      <c r="VCZ41" t="s">
        <v>1143</v>
      </c>
      <c r="VDA41" t="s">
        <v>1143</v>
      </c>
      <c r="VDB41" t="s">
        <v>1143</v>
      </c>
      <c r="VDC41" t="s">
        <v>1143</v>
      </c>
      <c r="VDD41" t="s">
        <v>1143</v>
      </c>
      <c r="VDE41" t="s">
        <v>1143</v>
      </c>
      <c r="VDF41" t="s">
        <v>1143</v>
      </c>
      <c r="VDG41" t="s">
        <v>1143</v>
      </c>
      <c r="VDH41" t="s">
        <v>1143</v>
      </c>
      <c r="VDI41" t="s">
        <v>1143</v>
      </c>
      <c r="VDJ41" t="s">
        <v>1143</v>
      </c>
      <c r="VDK41" t="s">
        <v>1143</v>
      </c>
      <c r="VDL41" t="s">
        <v>1143</v>
      </c>
      <c r="VDM41" t="s">
        <v>1143</v>
      </c>
      <c r="VDN41" t="s">
        <v>1143</v>
      </c>
      <c r="VDO41" t="s">
        <v>1143</v>
      </c>
      <c r="VDP41" t="s">
        <v>1143</v>
      </c>
      <c r="VDQ41" t="s">
        <v>1143</v>
      </c>
      <c r="VDR41" t="s">
        <v>1143</v>
      </c>
      <c r="VDS41" t="s">
        <v>1143</v>
      </c>
      <c r="VDT41" t="s">
        <v>1143</v>
      </c>
      <c r="VDU41" t="s">
        <v>1143</v>
      </c>
      <c r="VDV41" t="s">
        <v>1143</v>
      </c>
      <c r="VDW41" t="s">
        <v>1143</v>
      </c>
      <c r="VDX41" t="s">
        <v>1143</v>
      </c>
      <c r="VDY41" t="s">
        <v>1143</v>
      </c>
      <c r="VDZ41" t="s">
        <v>1143</v>
      </c>
      <c r="VEA41" t="s">
        <v>1143</v>
      </c>
      <c r="VEB41" t="s">
        <v>1143</v>
      </c>
      <c r="VEC41" t="s">
        <v>1143</v>
      </c>
      <c r="VED41" t="s">
        <v>1143</v>
      </c>
      <c r="VEE41" t="s">
        <v>1143</v>
      </c>
      <c r="VEF41" t="s">
        <v>1143</v>
      </c>
      <c r="VEG41" t="s">
        <v>1143</v>
      </c>
      <c r="VEH41" t="s">
        <v>1143</v>
      </c>
      <c r="VEI41" t="s">
        <v>1143</v>
      </c>
      <c r="VEJ41" t="s">
        <v>1143</v>
      </c>
      <c r="VEK41" t="s">
        <v>1143</v>
      </c>
      <c r="VEL41" t="s">
        <v>1143</v>
      </c>
      <c r="VEM41" t="s">
        <v>1143</v>
      </c>
      <c r="VEN41" t="s">
        <v>1143</v>
      </c>
      <c r="VEO41" t="s">
        <v>1143</v>
      </c>
      <c r="VEP41" t="s">
        <v>1143</v>
      </c>
      <c r="VEQ41" t="s">
        <v>1143</v>
      </c>
      <c r="VER41" t="s">
        <v>1143</v>
      </c>
      <c r="VES41" t="s">
        <v>1143</v>
      </c>
      <c r="VET41" t="s">
        <v>1143</v>
      </c>
      <c r="VEU41" t="s">
        <v>1143</v>
      </c>
      <c r="VEV41" t="s">
        <v>1143</v>
      </c>
      <c r="VEW41" t="s">
        <v>1143</v>
      </c>
      <c r="VEX41" t="s">
        <v>1143</v>
      </c>
      <c r="VEY41" t="s">
        <v>1143</v>
      </c>
      <c r="VEZ41" t="s">
        <v>1143</v>
      </c>
      <c r="VFA41" t="s">
        <v>1143</v>
      </c>
      <c r="VFB41" t="s">
        <v>1143</v>
      </c>
      <c r="VFC41" t="s">
        <v>1143</v>
      </c>
      <c r="VFD41" t="s">
        <v>1143</v>
      </c>
      <c r="VFE41" t="s">
        <v>1143</v>
      </c>
      <c r="VFF41" t="s">
        <v>1143</v>
      </c>
      <c r="VFG41" t="s">
        <v>1143</v>
      </c>
      <c r="VFH41" t="s">
        <v>1143</v>
      </c>
      <c r="VFI41" t="s">
        <v>1143</v>
      </c>
      <c r="VFJ41" t="s">
        <v>1143</v>
      </c>
      <c r="VFK41" t="s">
        <v>1143</v>
      </c>
      <c r="VFL41" t="s">
        <v>1143</v>
      </c>
      <c r="VFM41" t="s">
        <v>1143</v>
      </c>
      <c r="VFN41" t="s">
        <v>1143</v>
      </c>
      <c r="VFO41" t="s">
        <v>1143</v>
      </c>
      <c r="VFP41" t="s">
        <v>1143</v>
      </c>
      <c r="VFQ41" t="s">
        <v>1143</v>
      </c>
      <c r="VFR41" t="s">
        <v>1143</v>
      </c>
      <c r="VFS41" t="s">
        <v>1143</v>
      </c>
      <c r="VFT41" t="s">
        <v>1143</v>
      </c>
      <c r="VFU41" t="s">
        <v>1143</v>
      </c>
      <c r="VFV41" t="s">
        <v>1143</v>
      </c>
      <c r="VFW41" t="s">
        <v>1143</v>
      </c>
      <c r="VFX41" t="s">
        <v>1143</v>
      </c>
      <c r="VFY41" t="s">
        <v>1143</v>
      </c>
      <c r="VFZ41" t="s">
        <v>1143</v>
      </c>
      <c r="VGA41" t="s">
        <v>1143</v>
      </c>
      <c r="VGB41" t="s">
        <v>1143</v>
      </c>
      <c r="VGC41" t="s">
        <v>1143</v>
      </c>
      <c r="VGD41" t="s">
        <v>1143</v>
      </c>
      <c r="VGE41" t="s">
        <v>1143</v>
      </c>
      <c r="VGF41" t="s">
        <v>1143</v>
      </c>
      <c r="VGG41" t="s">
        <v>1143</v>
      </c>
      <c r="VGH41" t="s">
        <v>1143</v>
      </c>
      <c r="VGI41" t="s">
        <v>1143</v>
      </c>
      <c r="VGJ41" t="s">
        <v>1143</v>
      </c>
      <c r="VGK41" t="s">
        <v>1143</v>
      </c>
      <c r="VGL41" t="s">
        <v>1143</v>
      </c>
      <c r="VGM41" t="s">
        <v>1143</v>
      </c>
      <c r="VGN41" t="s">
        <v>1143</v>
      </c>
      <c r="VGO41" t="s">
        <v>1143</v>
      </c>
      <c r="VGP41" t="s">
        <v>1143</v>
      </c>
      <c r="VGQ41" t="s">
        <v>1143</v>
      </c>
      <c r="VGR41" t="s">
        <v>1143</v>
      </c>
      <c r="VGS41" t="s">
        <v>1143</v>
      </c>
      <c r="VGT41" t="s">
        <v>1143</v>
      </c>
      <c r="VGU41" t="s">
        <v>1143</v>
      </c>
      <c r="VGV41" t="s">
        <v>1143</v>
      </c>
      <c r="VGW41" t="s">
        <v>1143</v>
      </c>
      <c r="VGX41" t="s">
        <v>1143</v>
      </c>
      <c r="VGY41" t="s">
        <v>1143</v>
      </c>
      <c r="VGZ41" t="s">
        <v>1143</v>
      </c>
      <c r="VHA41" t="s">
        <v>1143</v>
      </c>
      <c r="VHB41" t="s">
        <v>1143</v>
      </c>
      <c r="VHC41" t="s">
        <v>1143</v>
      </c>
      <c r="VHD41" t="s">
        <v>1143</v>
      </c>
      <c r="VHE41" t="s">
        <v>1143</v>
      </c>
      <c r="VHF41" t="s">
        <v>1143</v>
      </c>
      <c r="VHG41" t="s">
        <v>1143</v>
      </c>
      <c r="VHH41" t="s">
        <v>1143</v>
      </c>
      <c r="VHI41" t="s">
        <v>1143</v>
      </c>
      <c r="VHJ41" t="s">
        <v>1143</v>
      </c>
      <c r="VHK41" t="s">
        <v>1143</v>
      </c>
      <c r="VHL41" t="s">
        <v>1143</v>
      </c>
      <c r="VHM41" t="s">
        <v>1143</v>
      </c>
      <c r="VHN41" t="s">
        <v>1143</v>
      </c>
      <c r="VHO41" t="s">
        <v>1143</v>
      </c>
      <c r="VHP41" t="s">
        <v>1143</v>
      </c>
      <c r="VHQ41" t="s">
        <v>1143</v>
      </c>
      <c r="VHR41" t="s">
        <v>1143</v>
      </c>
      <c r="VHS41" t="s">
        <v>1143</v>
      </c>
      <c r="VHT41" t="s">
        <v>1143</v>
      </c>
      <c r="VHU41" t="s">
        <v>1143</v>
      </c>
      <c r="VHV41" t="s">
        <v>1143</v>
      </c>
      <c r="VHW41" t="s">
        <v>1143</v>
      </c>
      <c r="VHX41" t="s">
        <v>1143</v>
      </c>
      <c r="VHY41" t="s">
        <v>1143</v>
      </c>
      <c r="VHZ41" t="s">
        <v>1143</v>
      </c>
      <c r="VIA41" t="s">
        <v>1143</v>
      </c>
      <c r="VIB41" t="s">
        <v>1143</v>
      </c>
      <c r="VIC41" t="s">
        <v>1143</v>
      </c>
      <c r="VID41" t="s">
        <v>1143</v>
      </c>
      <c r="VIE41" t="s">
        <v>1143</v>
      </c>
      <c r="VIF41" t="s">
        <v>1143</v>
      </c>
      <c r="VIG41" t="s">
        <v>1143</v>
      </c>
      <c r="VIH41" t="s">
        <v>1143</v>
      </c>
      <c r="VII41" t="s">
        <v>1143</v>
      </c>
      <c r="VIJ41" t="s">
        <v>1143</v>
      </c>
      <c r="VIK41" t="s">
        <v>1143</v>
      </c>
      <c r="VIL41" t="s">
        <v>1143</v>
      </c>
      <c r="VIM41" t="s">
        <v>1143</v>
      </c>
      <c r="VIN41" t="s">
        <v>1143</v>
      </c>
      <c r="VIO41" t="s">
        <v>1143</v>
      </c>
      <c r="VIP41" t="s">
        <v>1143</v>
      </c>
      <c r="VIQ41" t="s">
        <v>1143</v>
      </c>
      <c r="VIR41" t="s">
        <v>1143</v>
      </c>
      <c r="VIS41" t="s">
        <v>1143</v>
      </c>
      <c r="VIT41" t="s">
        <v>1143</v>
      </c>
      <c r="VIU41" t="s">
        <v>1143</v>
      </c>
      <c r="VIV41" t="s">
        <v>1143</v>
      </c>
      <c r="VIW41" t="s">
        <v>1143</v>
      </c>
      <c r="VIX41" t="s">
        <v>1143</v>
      </c>
      <c r="VIY41" t="s">
        <v>1143</v>
      </c>
      <c r="VIZ41" t="s">
        <v>1143</v>
      </c>
      <c r="VJA41" t="s">
        <v>1143</v>
      </c>
      <c r="VJB41" t="s">
        <v>1143</v>
      </c>
      <c r="VJC41" t="s">
        <v>1143</v>
      </c>
      <c r="VJD41" t="s">
        <v>1143</v>
      </c>
      <c r="VJE41" t="s">
        <v>1143</v>
      </c>
      <c r="VJF41" t="s">
        <v>1143</v>
      </c>
      <c r="VJG41" t="s">
        <v>1143</v>
      </c>
      <c r="VJH41" t="s">
        <v>1143</v>
      </c>
      <c r="VJI41" t="s">
        <v>1143</v>
      </c>
      <c r="VJJ41" t="s">
        <v>1143</v>
      </c>
      <c r="VJK41" t="s">
        <v>1143</v>
      </c>
      <c r="VJL41" t="s">
        <v>1143</v>
      </c>
      <c r="VJM41" t="s">
        <v>1143</v>
      </c>
      <c r="VJN41" t="s">
        <v>1143</v>
      </c>
      <c r="VJO41" t="s">
        <v>1143</v>
      </c>
      <c r="VJP41" t="s">
        <v>1143</v>
      </c>
      <c r="VJQ41" t="s">
        <v>1143</v>
      </c>
      <c r="VJR41" t="s">
        <v>1143</v>
      </c>
      <c r="VJS41" t="s">
        <v>1143</v>
      </c>
      <c r="VJT41" t="s">
        <v>1143</v>
      </c>
      <c r="VJU41" t="s">
        <v>1143</v>
      </c>
      <c r="VJV41" t="s">
        <v>1143</v>
      </c>
      <c r="VJW41" t="s">
        <v>1143</v>
      </c>
      <c r="VJX41" t="s">
        <v>1143</v>
      </c>
      <c r="VJY41" t="s">
        <v>1143</v>
      </c>
      <c r="VJZ41" t="s">
        <v>1143</v>
      </c>
      <c r="VKA41" t="s">
        <v>1143</v>
      </c>
      <c r="VKB41" t="s">
        <v>1143</v>
      </c>
      <c r="VKC41" t="s">
        <v>1143</v>
      </c>
      <c r="VKD41" t="s">
        <v>1143</v>
      </c>
      <c r="VKE41" t="s">
        <v>1143</v>
      </c>
      <c r="VKF41" t="s">
        <v>1143</v>
      </c>
      <c r="VKG41" t="s">
        <v>1143</v>
      </c>
      <c r="VKH41" t="s">
        <v>1143</v>
      </c>
      <c r="VKI41" t="s">
        <v>1143</v>
      </c>
      <c r="VKJ41" t="s">
        <v>1143</v>
      </c>
      <c r="VKK41" t="s">
        <v>1143</v>
      </c>
      <c r="VKL41" t="s">
        <v>1143</v>
      </c>
      <c r="VKM41" t="s">
        <v>1143</v>
      </c>
      <c r="VKN41" t="s">
        <v>1143</v>
      </c>
      <c r="VKO41" t="s">
        <v>1143</v>
      </c>
      <c r="VKP41" t="s">
        <v>1143</v>
      </c>
      <c r="VKQ41" t="s">
        <v>1143</v>
      </c>
      <c r="VKR41" t="s">
        <v>1143</v>
      </c>
      <c r="VKS41" t="s">
        <v>1143</v>
      </c>
      <c r="VKT41" t="s">
        <v>1143</v>
      </c>
      <c r="VKU41" t="s">
        <v>1143</v>
      </c>
      <c r="VKV41" t="s">
        <v>1143</v>
      </c>
      <c r="VKW41" t="s">
        <v>1143</v>
      </c>
      <c r="VKX41" t="s">
        <v>1143</v>
      </c>
      <c r="VKY41" t="s">
        <v>1143</v>
      </c>
      <c r="VKZ41" t="s">
        <v>1143</v>
      </c>
      <c r="VLA41" t="s">
        <v>1143</v>
      </c>
      <c r="VLB41" t="s">
        <v>1143</v>
      </c>
      <c r="VLC41" t="s">
        <v>1143</v>
      </c>
      <c r="VLD41" t="s">
        <v>1143</v>
      </c>
      <c r="VLE41" t="s">
        <v>1143</v>
      </c>
      <c r="VLF41" t="s">
        <v>1143</v>
      </c>
      <c r="VLG41" t="s">
        <v>1143</v>
      </c>
      <c r="VLH41" t="s">
        <v>1143</v>
      </c>
      <c r="VLI41" t="s">
        <v>1143</v>
      </c>
      <c r="VLJ41" t="s">
        <v>1143</v>
      </c>
      <c r="VLK41" t="s">
        <v>1143</v>
      </c>
      <c r="VLL41" t="s">
        <v>1143</v>
      </c>
      <c r="VLM41" t="s">
        <v>1143</v>
      </c>
      <c r="VLN41" t="s">
        <v>1143</v>
      </c>
      <c r="VLO41" t="s">
        <v>1143</v>
      </c>
      <c r="VLP41" t="s">
        <v>1143</v>
      </c>
      <c r="VLQ41" t="s">
        <v>1143</v>
      </c>
      <c r="VLR41" t="s">
        <v>1143</v>
      </c>
      <c r="VLS41" t="s">
        <v>1143</v>
      </c>
      <c r="VLT41" t="s">
        <v>1143</v>
      </c>
      <c r="VLU41" t="s">
        <v>1143</v>
      </c>
      <c r="VLV41" t="s">
        <v>1143</v>
      </c>
      <c r="VLW41" t="s">
        <v>1143</v>
      </c>
      <c r="VLX41" t="s">
        <v>1143</v>
      </c>
      <c r="VLY41" t="s">
        <v>1143</v>
      </c>
      <c r="VLZ41" t="s">
        <v>1143</v>
      </c>
      <c r="VMA41" t="s">
        <v>1143</v>
      </c>
      <c r="VMB41" t="s">
        <v>1143</v>
      </c>
      <c r="VMC41" t="s">
        <v>1143</v>
      </c>
      <c r="VMD41" t="s">
        <v>1143</v>
      </c>
      <c r="VME41" t="s">
        <v>1143</v>
      </c>
      <c r="VMF41" t="s">
        <v>1143</v>
      </c>
      <c r="VMG41" t="s">
        <v>1143</v>
      </c>
      <c r="VMH41" t="s">
        <v>1143</v>
      </c>
      <c r="VMI41" t="s">
        <v>1143</v>
      </c>
      <c r="VMJ41" t="s">
        <v>1143</v>
      </c>
      <c r="VMK41" t="s">
        <v>1143</v>
      </c>
      <c r="VML41" t="s">
        <v>1143</v>
      </c>
      <c r="VMM41" t="s">
        <v>1143</v>
      </c>
      <c r="VMN41" t="s">
        <v>1143</v>
      </c>
      <c r="VMO41" t="s">
        <v>1143</v>
      </c>
      <c r="VMP41" t="s">
        <v>1143</v>
      </c>
      <c r="VMQ41" t="s">
        <v>1143</v>
      </c>
      <c r="VMR41" t="s">
        <v>1143</v>
      </c>
      <c r="VMS41" t="s">
        <v>1143</v>
      </c>
      <c r="VMT41" t="s">
        <v>1143</v>
      </c>
      <c r="VMU41" t="s">
        <v>1143</v>
      </c>
      <c r="VMV41" t="s">
        <v>1143</v>
      </c>
      <c r="VMW41" t="s">
        <v>1143</v>
      </c>
      <c r="VMX41" t="s">
        <v>1143</v>
      </c>
      <c r="VMY41" t="s">
        <v>1143</v>
      </c>
      <c r="VMZ41" t="s">
        <v>1143</v>
      </c>
      <c r="VNA41" t="s">
        <v>1143</v>
      </c>
      <c r="VNB41" t="s">
        <v>1143</v>
      </c>
      <c r="VNC41" t="s">
        <v>1143</v>
      </c>
      <c r="VND41" t="s">
        <v>1143</v>
      </c>
      <c r="VNE41" t="s">
        <v>1143</v>
      </c>
      <c r="VNF41" t="s">
        <v>1143</v>
      </c>
      <c r="VNG41" t="s">
        <v>1143</v>
      </c>
      <c r="VNH41" t="s">
        <v>1143</v>
      </c>
      <c r="VNI41" t="s">
        <v>1143</v>
      </c>
      <c r="VNJ41" t="s">
        <v>1143</v>
      </c>
      <c r="VNK41" t="s">
        <v>1143</v>
      </c>
      <c r="VNL41" t="s">
        <v>1143</v>
      </c>
      <c r="VNM41" t="s">
        <v>1143</v>
      </c>
      <c r="VNN41" t="s">
        <v>1143</v>
      </c>
      <c r="VNO41" t="s">
        <v>1143</v>
      </c>
      <c r="VNP41" t="s">
        <v>1143</v>
      </c>
      <c r="VNQ41" t="s">
        <v>1143</v>
      </c>
      <c r="VNR41" t="s">
        <v>1143</v>
      </c>
      <c r="VNS41" t="s">
        <v>1143</v>
      </c>
      <c r="VNT41" t="s">
        <v>1143</v>
      </c>
      <c r="VNU41" t="s">
        <v>1143</v>
      </c>
      <c r="VNV41" t="s">
        <v>1143</v>
      </c>
      <c r="VNW41" t="s">
        <v>1143</v>
      </c>
      <c r="VNX41" t="s">
        <v>1143</v>
      </c>
      <c r="VNY41" t="s">
        <v>1143</v>
      </c>
      <c r="VNZ41" t="s">
        <v>1143</v>
      </c>
      <c r="VOA41" t="s">
        <v>1143</v>
      </c>
      <c r="VOB41" t="s">
        <v>1143</v>
      </c>
      <c r="VOC41" t="s">
        <v>1143</v>
      </c>
      <c r="VOD41" t="s">
        <v>1143</v>
      </c>
      <c r="VOE41" t="s">
        <v>1143</v>
      </c>
      <c r="VOF41" t="s">
        <v>1143</v>
      </c>
      <c r="VOG41" t="s">
        <v>1143</v>
      </c>
      <c r="VOH41" t="s">
        <v>1143</v>
      </c>
      <c r="VOI41" t="s">
        <v>1143</v>
      </c>
      <c r="VOJ41" t="s">
        <v>1143</v>
      </c>
      <c r="VOK41" t="s">
        <v>1143</v>
      </c>
      <c r="VOL41" t="s">
        <v>1143</v>
      </c>
      <c r="VOM41" t="s">
        <v>1143</v>
      </c>
      <c r="VON41" t="s">
        <v>1143</v>
      </c>
      <c r="VOO41" t="s">
        <v>1143</v>
      </c>
      <c r="VOP41" t="s">
        <v>1143</v>
      </c>
      <c r="VOQ41" t="s">
        <v>1143</v>
      </c>
      <c r="VOR41" t="s">
        <v>1143</v>
      </c>
      <c r="VOS41" t="s">
        <v>1143</v>
      </c>
      <c r="VOT41" t="s">
        <v>1143</v>
      </c>
      <c r="VOU41" t="s">
        <v>1143</v>
      </c>
      <c r="VOV41" t="s">
        <v>1143</v>
      </c>
      <c r="VOW41" t="s">
        <v>1143</v>
      </c>
      <c r="VOX41" t="s">
        <v>1143</v>
      </c>
      <c r="VOY41" t="s">
        <v>1143</v>
      </c>
      <c r="VOZ41" t="s">
        <v>1143</v>
      </c>
      <c r="VPA41" t="s">
        <v>1143</v>
      </c>
      <c r="VPB41" t="s">
        <v>1143</v>
      </c>
      <c r="VPC41" t="s">
        <v>1143</v>
      </c>
      <c r="VPD41" t="s">
        <v>1143</v>
      </c>
      <c r="VPE41" t="s">
        <v>1143</v>
      </c>
      <c r="VPF41" t="s">
        <v>1143</v>
      </c>
      <c r="VPG41" t="s">
        <v>1143</v>
      </c>
      <c r="VPH41" t="s">
        <v>1143</v>
      </c>
      <c r="VPI41" t="s">
        <v>1143</v>
      </c>
      <c r="VPJ41" t="s">
        <v>1143</v>
      </c>
      <c r="VPK41" t="s">
        <v>1143</v>
      </c>
      <c r="VPL41" t="s">
        <v>1143</v>
      </c>
      <c r="VPM41" t="s">
        <v>1143</v>
      </c>
      <c r="VPN41" t="s">
        <v>1143</v>
      </c>
      <c r="VPO41" t="s">
        <v>1143</v>
      </c>
      <c r="VPP41" t="s">
        <v>1143</v>
      </c>
      <c r="VPQ41" t="s">
        <v>1143</v>
      </c>
      <c r="VPR41" t="s">
        <v>1143</v>
      </c>
      <c r="VPS41" t="s">
        <v>1143</v>
      </c>
      <c r="VPT41" t="s">
        <v>1143</v>
      </c>
      <c r="VPU41" t="s">
        <v>1143</v>
      </c>
      <c r="VPV41" t="s">
        <v>1143</v>
      </c>
      <c r="VPW41" t="s">
        <v>1143</v>
      </c>
      <c r="VPX41" t="s">
        <v>1143</v>
      </c>
      <c r="VPY41" t="s">
        <v>1143</v>
      </c>
      <c r="VPZ41" t="s">
        <v>1143</v>
      </c>
      <c r="VQA41" t="s">
        <v>1143</v>
      </c>
      <c r="VQB41" t="s">
        <v>1143</v>
      </c>
      <c r="VQC41" t="s">
        <v>1143</v>
      </c>
      <c r="VQD41" t="s">
        <v>1143</v>
      </c>
      <c r="VQE41" t="s">
        <v>1143</v>
      </c>
      <c r="VQF41" t="s">
        <v>1143</v>
      </c>
      <c r="VQG41" t="s">
        <v>1143</v>
      </c>
      <c r="VQH41" t="s">
        <v>1143</v>
      </c>
      <c r="VQI41" t="s">
        <v>1143</v>
      </c>
      <c r="VQJ41" t="s">
        <v>1143</v>
      </c>
      <c r="VQK41" t="s">
        <v>1143</v>
      </c>
      <c r="VQL41" t="s">
        <v>1143</v>
      </c>
      <c r="VQM41" t="s">
        <v>1143</v>
      </c>
      <c r="VQN41" t="s">
        <v>1143</v>
      </c>
      <c r="VQO41" t="s">
        <v>1143</v>
      </c>
      <c r="VQP41" t="s">
        <v>1143</v>
      </c>
      <c r="VQQ41" t="s">
        <v>1143</v>
      </c>
      <c r="VQR41" t="s">
        <v>1143</v>
      </c>
      <c r="VQS41" t="s">
        <v>1143</v>
      </c>
      <c r="VQT41" t="s">
        <v>1143</v>
      </c>
      <c r="VQU41" t="s">
        <v>1143</v>
      </c>
      <c r="VQV41" t="s">
        <v>1143</v>
      </c>
      <c r="VQW41" t="s">
        <v>1143</v>
      </c>
      <c r="VQX41" t="s">
        <v>1143</v>
      </c>
      <c r="VQY41" t="s">
        <v>1143</v>
      </c>
      <c r="VQZ41" t="s">
        <v>1143</v>
      </c>
      <c r="VRA41" t="s">
        <v>1143</v>
      </c>
      <c r="VRB41" t="s">
        <v>1143</v>
      </c>
      <c r="VRC41" t="s">
        <v>1143</v>
      </c>
      <c r="VRD41" t="s">
        <v>1143</v>
      </c>
      <c r="VRE41" t="s">
        <v>1143</v>
      </c>
      <c r="VRF41" t="s">
        <v>1143</v>
      </c>
      <c r="VRG41" t="s">
        <v>1143</v>
      </c>
      <c r="VRH41" t="s">
        <v>1143</v>
      </c>
      <c r="VRI41" t="s">
        <v>1143</v>
      </c>
      <c r="VRJ41" t="s">
        <v>1143</v>
      </c>
      <c r="VRK41" t="s">
        <v>1143</v>
      </c>
      <c r="VRL41" t="s">
        <v>1143</v>
      </c>
      <c r="VRM41" t="s">
        <v>1143</v>
      </c>
      <c r="VRN41" t="s">
        <v>1143</v>
      </c>
      <c r="VRO41" t="s">
        <v>1143</v>
      </c>
      <c r="VRP41" t="s">
        <v>1143</v>
      </c>
      <c r="VRQ41" t="s">
        <v>1143</v>
      </c>
      <c r="VRR41" t="s">
        <v>1143</v>
      </c>
      <c r="VRS41" t="s">
        <v>1143</v>
      </c>
      <c r="VRT41" t="s">
        <v>1143</v>
      </c>
      <c r="VRU41" t="s">
        <v>1143</v>
      </c>
      <c r="VRV41" t="s">
        <v>1143</v>
      </c>
      <c r="VRW41" t="s">
        <v>1143</v>
      </c>
      <c r="VRX41" t="s">
        <v>1143</v>
      </c>
      <c r="VRY41" t="s">
        <v>1143</v>
      </c>
      <c r="VRZ41" t="s">
        <v>1143</v>
      </c>
      <c r="VSA41" t="s">
        <v>1143</v>
      </c>
      <c r="VSB41" t="s">
        <v>1143</v>
      </c>
      <c r="VSC41" t="s">
        <v>1143</v>
      </c>
      <c r="VSD41" t="s">
        <v>1143</v>
      </c>
      <c r="VSE41" t="s">
        <v>1143</v>
      </c>
      <c r="VSF41" t="s">
        <v>1143</v>
      </c>
      <c r="VSG41" t="s">
        <v>1143</v>
      </c>
      <c r="VSH41" t="s">
        <v>1143</v>
      </c>
      <c r="VSI41" t="s">
        <v>1143</v>
      </c>
      <c r="VSJ41" t="s">
        <v>1143</v>
      </c>
      <c r="VSK41" t="s">
        <v>1143</v>
      </c>
      <c r="VSL41" t="s">
        <v>1143</v>
      </c>
      <c r="VSM41" t="s">
        <v>1143</v>
      </c>
      <c r="VSN41" t="s">
        <v>1143</v>
      </c>
      <c r="VSO41" t="s">
        <v>1143</v>
      </c>
      <c r="VSP41" t="s">
        <v>1143</v>
      </c>
      <c r="VSQ41" t="s">
        <v>1143</v>
      </c>
      <c r="VSR41" t="s">
        <v>1143</v>
      </c>
      <c r="VSS41" t="s">
        <v>1143</v>
      </c>
      <c r="VST41" t="s">
        <v>1143</v>
      </c>
      <c r="VSU41" t="s">
        <v>1143</v>
      </c>
      <c r="VSV41" t="s">
        <v>1143</v>
      </c>
      <c r="VSW41" t="s">
        <v>1143</v>
      </c>
      <c r="VSX41" t="s">
        <v>1143</v>
      </c>
      <c r="VSY41" t="s">
        <v>1143</v>
      </c>
      <c r="VSZ41" t="s">
        <v>1143</v>
      </c>
      <c r="VTA41" t="s">
        <v>1143</v>
      </c>
      <c r="VTB41" t="s">
        <v>1143</v>
      </c>
      <c r="VTC41" t="s">
        <v>1143</v>
      </c>
      <c r="VTD41" t="s">
        <v>1143</v>
      </c>
      <c r="VTE41" t="s">
        <v>1143</v>
      </c>
      <c r="VTF41" t="s">
        <v>1143</v>
      </c>
      <c r="VTG41" t="s">
        <v>1143</v>
      </c>
      <c r="VTH41" t="s">
        <v>1143</v>
      </c>
      <c r="VTI41" t="s">
        <v>1143</v>
      </c>
      <c r="VTJ41" t="s">
        <v>1143</v>
      </c>
      <c r="VTK41" t="s">
        <v>1143</v>
      </c>
      <c r="VTL41" t="s">
        <v>1143</v>
      </c>
      <c r="VTM41" t="s">
        <v>1143</v>
      </c>
      <c r="VTN41" t="s">
        <v>1143</v>
      </c>
      <c r="VTO41" t="s">
        <v>1143</v>
      </c>
      <c r="VTP41" t="s">
        <v>1143</v>
      </c>
      <c r="VTQ41" t="s">
        <v>1143</v>
      </c>
      <c r="VTR41" t="s">
        <v>1143</v>
      </c>
      <c r="VTS41" t="s">
        <v>1143</v>
      </c>
      <c r="VTT41" t="s">
        <v>1143</v>
      </c>
      <c r="VTU41" t="s">
        <v>1143</v>
      </c>
      <c r="VTV41" t="s">
        <v>1143</v>
      </c>
      <c r="VTW41" t="s">
        <v>1143</v>
      </c>
      <c r="VTX41" t="s">
        <v>1143</v>
      </c>
      <c r="VTY41" t="s">
        <v>1143</v>
      </c>
      <c r="VTZ41" t="s">
        <v>1143</v>
      </c>
      <c r="VUA41" t="s">
        <v>1143</v>
      </c>
      <c r="VUB41" t="s">
        <v>1143</v>
      </c>
      <c r="VUC41" t="s">
        <v>1143</v>
      </c>
      <c r="VUD41" t="s">
        <v>1143</v>
      </c>
      <c r="VUE41" t="s">
        <v>1143</v>
      </c>
      <c r="VUF41" t="s">
        <v>1143</v>
      </c>
      <c r="VUG41" t="s">
        <v>1143</v>
      </c>
      <c r="VUH41" t="s">
        <v>1143</v>
      </c>
      <c r="VUI41" t="s">
        <v>1143</v>
      </c>
      <c r="VUJ41" t="s">
        <v>1143</v>
      </c>
      <c r="VUK41" t="s">
        <v>1143</v>
      </c>
      <c r="VUL41" t="s">
        <v>1143</v>
      </c>
      <c r="VUM41" t="s">
        <v>1143</v>
      </c>
      <c r="VUN41" t="s">
        <v>1143</v>
      </c>
      <c r="VUO41" t="s">
        <v>1143</v>
      </c>
      <c r="VUP41" t="s">
        <v>1143</v>
      </c>
      <c r="VUQ41" t="s">
        <v>1143</v>
      </c>
      <c r="VUR41" t="s">
        <v>1143</v>
      </c>
      <c r="VUS41" t="s">
        <v>1143</v>
      </c>
      <c r="VUT41" t="s">
        <v>1143</v>
      </c>
      <c r="VUU41" t="s">
        <v>1143</v>
      </c>
      <c r="VUV41" t="s">
        <v>1143</v>
      </c>
      <c r="VUW41" t="s">
        <v>1143</v>
      </c>
      <c r="VUX41" t="s">
        <v>1143</v>
      </c>
      <c r="VUY41" t="s">
        <v>1143</v>
      </c>
      <c r="VUZ41" t="s">
        <v>1143</v>
      </c>
      <c r="VVA41" t="s">
        <v>1143</v>
      </c>
      <c r="VVB41" t="s">
        <v>1143</v>
      </c>
      <c r="VVC41" t="s">
        <v>1143</v>
      </c>
      <c r="VVD41" t="s">
        <v>1143</v>
      </c>
      <c r="VVE41" t="s">
        <v>1143</v>
      </c>
      <c r="VVF41" t="s">
        <v>1143</v>
      </c>
      <c r="VVG41" t="s">
        <v>1143</v>
      </c>
      <c r="VVH41" t="s">
        <v>1143</v>
      </c>
      <c r="VVI41" t="s">
        <v>1143</v>
      </c>
      <c r="VVJ41" t="s">
        <v>1143</v>
      </c>
      <c r="VVK41" t="s">
        <v>1143</v>
      </c>
      <c r="VVL41" t="s">
        <v>1143</v>
      </c>
      <c r="VVM41" t="s">
        <v>1143</v>
      </c>
      <c r="VVN41" t="s">
        <v>1143</v>
      </c>
      <c r="VVO41" t="s">
        <v>1143</v>
      </c>
      <c r="VVP41" t="s">
        <v>1143</v>
      </c>
      <c r="VVQ41" t="s">
        <v>1143</v>
      </c>
      <c r="VVR41" t="s">
        <v>1143</v>
      </c>
      <c r="VVS41" t="s">
        <v>1143</v>
      </c>
      <c r="VVT41" t="s">
        <v>1143</v>
      </c>
      <c r="VVU41" t="s">
        <v>1143</v>
      </c>
      <c r="VVV41" t="s">
        <v>1143</v>
      </c>
      <c r="VVW41" t="s">
        <v>1143</v>
      </c>
      <c r="VVX41" t="s">
        <v>1143</v>
      </c>
      <c r="VVY41" t="s">
        <v>1143</v>
      </c>
      <c r="VVZ41" t="s">
        <v>1143</v>
      </c>
      <c r="VWA41" t="s">
        <v>1143</v>
      </c>
      <c r="VWB41" t="s">
        <v>1143</v>
      </c>
      <c r="VWC41" t="s">
        <v>1143</v>
      </c>
      <c r="VWD41" t="s">
        <v>1143</v>
      </c>
      <c r="VWE41" t="s">
        <v>1143</v>
      </c>
      <c r="VWF41" t="s">
        <v>1143</v>
      </c>
      <c r="VWG41" t="s">
        <v>1143</v>
      </c>
      <c r="VWH41" t="s">
        <v>1143</v>
      </c>
      <c r="VWI41" t="s">
        <v>1143</v>
      </c>
      <c r="VWJ41" t="s">
        <v>1143</v>
      </c>
      <c r="VWK41" t="s">
        <v>1143</v>
      </c>
      <c r="VWL41" t="s">
        <v>1143</v>
      </c>
      <c r="VWM41" t="s">
        <v>1143</v>
      </c>
      <c r="VWN41" t="s">
        <v>1143</v>
      </c>
      <c r="VWO41" t="s">
        <v>1143</v>
      </c>
      <c r="VWP41" t="s">
        <v>1143</v>
      </c>
      <c r="VWQ41" t="s">
        <v>1143</v>
      </c>
      <c r="VWR41" t="s">
        <v>1143</v>
      </c>
      <c r="VWS41" t="s">
        <v>1143</v>
      </c>
      <c r="VWT41" t="s">
        <v>1143</v>
      </c>
      <c r="VWU41" t="s">
        <v>1143</v>
      </c>
      <c r="VWV41" t="s">
        <v>1143</v>
      </c>
      <c r="VWW41" t="s">
        <v>1143</v>
      </c>
      <c r="VWX41" t="s">
        <v>1143</v>
      </c>
      <c r="VWY41" t="s">
        <v>1143</v>
      </c>
      <c r="VWZ41" t="s">
        <v>1143</v>
      </c>
      <c r="VXA41" t="s">
        <v>1143</v>
      </c>
      <c r="VXB41" t="s">
        <v>1143</v>
      </c>
      <c r="VXC41" t="s">
        <v>1143</v>
      </c>
      <c r="VXD41" t="s">
        <v>1143</v>
      </c>
      <c r="VXE41" t="s">
        <v>1143</v>
      </c>
      <c r="VXF41" t="s">
        <v>1143</v>
      </c>
      <c r="VXG41" t="s">
        <v>1143</v>
      </c>
      <c r="VXH41" t="s">
        <v>1143</v>
      </c>
      <c r="VXI41" t="s">
        <v>1143</v>
      </c>
      <c r="VXJ41" t="s">
        <v>1143</v>
      </c>
      <c r="VXK41" t="s">
        <v>1143</v>
      </c>
      <c r="VXL41" t="s">
        <v>1143</v>
      </c>
      <c r="VXM41" t="s">
        <v>1143</v>
      </c>
      <c r="VXN41" t="s">
        <v>1143</v>
      </c>
      <c r="VXO41" t="s">
        <v>1143</v>
      </c>
      <c r="VXP41" t="s">
        <v>1143</v>
      </c>
      <c r="VXQ41" t="s">
        <v>1143</v>
      </c>
      <c r="VXR41" t="s">
        <v>1143</v>
      </c>
      <c r="VXS41" t="s">
        <v>1143</v>
      </c>
      <c r="VXT41" t="s">
        <v>1143</v>
      </c>
      <c r="VXU41" t="s">
        <v>1143</v>
      </c>
      <c r="VXV41" t="s">
        <v>1143</v>
      </c>
      <c r="VXW41" t="s">
        <v>1143</v>
      </c>
      <c r="VXX41" t="s">
        <v>1143</v>
      </c>
      <c r="VXY41" t="s">
        <v>1143</v>
      </c>
      <c r="VXZ41" t="s">
        <v>1143</v>
      </c>
      <c r="VYA41" t="s">
        <v>1143</v>
      </c>
      <c r="VYB41" t="s">
        <v>1143</v>
      </c>
      <c r="VYC41" t="s">
        <v>1143</v>
      </c>
      <c r="VYD41" t="s">
        <v>1143</v>
      </c>
      <c r="VYE41" t="s">
        <v>1143</v>
      </c>
      <c r="VYF41" t="s">
        <v>1143</v>
      </c>
      <c r="VYG41" t="s">
        <v>1143</v>
      </c>
      <c r="VYH41" t="s">
        <v>1143</v>
      </c>
      <c r="VYI41" t="s">
        <v>1143</v>
      </c>
      <c r="VYJ41" t="s">
        <v>1143</v>
      </c>
      <c r="VYK41" t="s">
        <v>1143</v>
      </c>
      <c r="VYL41" t="s">
        <v>1143</v>
      </c>
      <c r="VYM41" t="s">
        <v>1143</v>
      </c>
      <c r="VYN41" t="s">
        <v>1143</v>
      </c>
      <c r="VYO41" t="s">
        <v>1143</v>
      </c>
      <c r="VYP41" t="s">
        <v>1143</v>
      </c>
      <c r="VYQ41" t="s">
        <v>1143</v>
      </c>
      <c r="VYR41" t="s">
        <v>1143</v>
      </c>
      <c r="VYS41" t="s">
        <v>1143</v>
      </c>
      <c r="VYT41" t="s">
        <v>1143</v>
      </c>
      <c r="VYU41" t="s">
        <v>1143</v>
      </c>
      <c r="VYV41" t="s">
        <v>1143</v>
      </c>
      <c r="VYW41" t="s">
        <v>1143</v>
      </c>
      <c r="VYX41" t="s">
        <v>1143</v>
      </c>
      <c r="VYY41" t="s">
        <v>1143</v>
      </c>
      <c r="VYZ41" t="s">
        <v>1143</v>
      </c>
      <c r="VZA41" t="s">
        <v>1143</v>
      </c>
      <c r="VZB41" t="s">
        <v>1143</v>
      </c>
      <c r="VZC41" t="s">
        <v>1143</v>
      </c>
      <c r="VZD41" t="s">
        <v>1143</v>
      </c>
      <c r="VZE41" t="s">
        <v>1143</v>
      </c>
      <c r="VZF41" t="s">
        <v>1143</v>
      </c>
      <c r="VZG41" t="s">
        <v>1143</v>
      </c>
      <c r="VZH41" t="s">
        <v>1143</v>
      </c>
      <c r="VZI41" t="s">
        <v>1143</v>
      </c>
      <c r="VZJ41" t="s">
        <v>1143</v>
      </c>
      <c r="VZK41" t="s">
        <v>1143</v>
      </c>
      <c r="VZL41" t="s">
        <v>1143</v>
      </c>
      <c r="VZM41" t="s">
        <v>1143</v>
      </c>
      <c r="VZN41" t="s">
        <v>1143</v>
      </c>
      <c r="VZO41" t="s">
        <v>1143</v>
      </c>
      <c r="VZP41" t="s">
        <v>1143</v>
      </c>
      <c r="VZQ41" t="s">
        <v>1143</v>
      </c>
      <c r="VZR41" t="s">
        <v>1143</v>
      </c>
      <c r="VZS41" t="s">
        <v>1143</v>
      </c>
      <c r="VZT41" t="s">
        <v>1143</v>
      </c>
      <c r="VZU41" t="s">
        <v>1143</v>
      </c>
      <c r="VZV41" t="s">
        <v>1143</v>
      </c>
      <c r="VZW41" t="s">
        <v>1143</v>
      </c>
      <c r="VZX41" t="s">
        <v>1143</v>
      </c>
      <c r="VZY41" t="s">
        <v>1143</v>
      </c>
      <c r="VZZ41" t="s">
        <v>1143</v>
      </c>
      <c r="WAA41" t="s">
        <v>1143</v>
      </c>
      <c r="WAB41" t="s">
        <v>1143</v>
      </c>
      <c r="WAC41" t="s">
        <v>1143</v>
      </c>
      <c r="WAD41" t="s">
        <v>1143</v>
      </c>
      <c r="WAE41" t="s">
        <v>1143</v>
      </c>
      <c r="WAF41" t="s">
        <v>1143</v>
      </c>
      <c r="WAG41" t="s">
        <v>1143</v>
      </c>
      <c r="WAH41" t="s">
        <v>1143</v>
      </c>
      <c r="WAI41" t="s">
        <v>1143</v>
      </c>
      <c r="WAJ41" t="s">
        <v>1143</v>
      </c>
      <c r="WAK41" t="s">
        <v>1143</v>
      </c>
      <c r="WAL41" t="s">
        <v>1143</v>
      </c>
      <c r="WAM41" t="s">
        <v>1143</v>
      </c>
      <c r="WAN41" t="s">
        <v>1143</v>
      </c>
      <c r="WAO41" t="s">
        <v>1143</v>
      </c>
      <c r="WAP41" t="s">
        <v>1143</v>
      </c>
      <c r="WAQ41" t="s">
        <v>1143</v>
      </c>
      <c r="WAR41" t="s">
        <v>1143</v>
      </c>
      <c r="WAS41" t="s">
        <v>1143</v>
      </c>
      <c r="WAT41" t="s">
        <v>1143</v>
      </c>
      <c r="WAU41" t="s">
        <v>1143</v>
      </c>
      <c r="WAV41" t="s">
        <v>1143</v>
      </c>
      <c r="WAW41" t="s">
        <v>1143</v>
      </c>
      <c r="WAX41" t="s">
        <v>1143</v>
      </c>
      <c r="WAY41" t="s">
        <v>1143</v>
      </c>
      <c r="WAZ41" t="s">
        <v>1143</v>
      </c>
      <c r="WBA41" t="s">
        <v>1143</v>
      </c>
      <c r="WBB41" t="s">
        <v>1143</v>
      </c>
      <c r="WBC41" t="s">
        <v>1143</v>
      </c>
      <c r="WBD41" t="s">
        <v>1143</v>
      </c>
      <c r="WBE41" t="s">
        <v>1143</v>
      </c>
      <c r="WBF41" t="s">
        <v>1143</v>
      </c>
      <c r="WBG41" t="s">
        <v>1143</v>
      </c>
      <c r="WBH41" t="s">
        <v>1143</v>
      </c>
      <c r="WBI41" t="s">
        <v>1143</v>
      </c>
      <c r="WBJ41" t="s">
        <v>1143</v>
      </c>
      <c r="WBK41" t="s">
        <v>1143</v>
      </c>
      <c r="WBL41" t="s">
        <v>1143</v>
      </c>
      <c r="WBM41" t="s">
        <v>1143</v>
      </c>
      <c r="WBN41" t="s">
        <v>1143</v>
      </c>
      <c r="WBO41" t="s">
        <v>1143</v>
      </c>
      <c r="WBP41" t="s">
        <v>1143</v>
      </c>
      <c r="WBQ41" t="s">
        <v>1143</v>
      </c>
      <c r="WBR41" t="s">
        <v>1143</v>
      </c>
      <c r="WBS41" t="s">
        <v>1143</v>
      </c>
      <c r="WBT41" t="s">
        <v>1143</v>
      </c>
      <c r="WBU41" t="s">
        <v>1143</v>
      </c>
      <c r="WBV41" t="s">
        <v>1143</v>
      </c>
      <c r="WBW41" t="s">
        <v>1143</v>
      </c>
      <c r="WBX41" t="s">
        <v>1143</v>
      </c>
      <c r="WBY41" t="s">
        <v>1143</v>
      </c>
      <c r="WBZ41" t="s">
        <v>1143</v>
      </c>
      <c r="WCA41" t="s">
        <v>1143</v>
      </c>
      <c r="WCB41" t="s">
        <v>1143</v>
      </c>
      <c r="WCC41" t="s">
        <v>1143</v>
      </c>
      <c r="WCD41" t="s">
        <v>1143</v>
      </c>
      <c r="WCE41" t="s">
        <v>1143</v>
      </c>
      <c r="WCF41" t="s">
        <v>1143</v>
      </c>
      <c r="WCG41" t="s">
        <v>1143</v>
      </c>
      <c r="WCH41" t="s">
        <v>1143</v>
      </c>
      <c r="WCI41" t="s">
        <v>1143</v>
      </c>
      <c r="WCJ41" t="s">
        <v>1143</v>
      </c>
      <c r="WCK41" t="s">
        <v>1143</v>
      </c>
      <c r="WCL41" t="s">
        <v>1143</v>
      </c>
      <c r="WCM41" t="s">
        <v>1143</v>
      </c>
      <c r="WCN41" t="s">
        <v>1143</v>
      </c>
      <c r="WCO41" t="s">
        <v>1143</v>
      </c>
      <c r="WCP41" t="s">
        <v>1143</v>
      </c>
      <c r="WCQ41" t="s">
        <v>1143</v>
      </c>
      <c r="WCR41" t="s">
        <v>1143</v>
      </c>
      <c r="WCS41" t="s">
        <v>1143</v>
      </c>
      <c r="WCT41" t="s">
        <v>1143</v>
      </c>
      <c r="WCU41" t="s">
        <v>1143</v>
      </c>
      <c r="WCV41" t="s">
        <v>1143</v>
      </c>
      <c r="WCW41" t="s">
        <v>1143</v>
      </c>
      <c r="WCX41" t="s">
        <v>1143</v>
      </c>
      <c r="WCY41" t="s">
        <v>1143</v>
      </c>
      <c r="WCZ41" t="s">
        <v>1143</v>
      </c>
      <c r="WDA41" t="s">
        <v>1143</v>
      </c>
      <c r="WDB41" t="s">
        <v>1143</v>
      </c>
      <c r="WDC41" t="s">
        <v>1143</v>
      </c>
      <c r="WDD41" t="s">
        <v>1143</v>
      </c>
      <c r="WDE41" t="s">
        <v>1143</v>
      </c>
      <c r="WDF41" t="s">
        <v>1143</v>
      </c>
      <c r="WDG41" t="s">
        <v>1143</v>
      </c>
      <c r="WDH41" t="s">
        <v>1143</v>
      </c>
      <c r="WDI41" t="s">
        <v>1143</v>
      </c>
      <c r="WDJ41" t="s">
        <v>1143</v>
      </c>
      <c r="WDK41" t="s">
        <v>1143</v>
      </c>
      <c r="WDL41" t="s">
        <v>1143</v>
      </c>
      <c r="WDM41" t="s">
        <v>1143</v>
      </c>
      <c r="WDN41" t="s">
        <v>1143</v>
      </c>
      <c r="WDO41" t="s">
        <v>1143</v>
      </c>
      <c r="WDP41" t="s">
        <v>1143</v>
      </c>
      <c r="WDQ41" t="s">
        <v>1143</v>
      </c>
      <c r="WDR41" t="s">
        <v>1143</v>
      </c>
      <c r="WDS41" t="s">
        <v>1143</v>
      </c>
      <c r="WDT41" t="s">
        <v>1143</v>
      </c>
      <c r="WDU41" t="s">
        <v>1143</v>
      </c>
      <c r="WDV41" t="s">
        <v>1143</v>
      </c>
      <c r="WDW41" t="s">
        <v>1143</v>
      </c>
      <c r="WDX41" t="s">
        <v>1143</v>
      </c>
      <c r="WDY41" t="s">
        <v>1143</v>
      </c>
      <c r="WDZ41" t="s">
        <v>1143</v>
      </c>
      <c r="WEA41" t="s">
        <v>1143</v>
      </c>
      <c r="WEB41" t="s">
        <v>1143</v>
      </c>
      <c r="WEC41" t="s">
        <v>1143</v>
      </c>
      <c r="WED41" t="s">
        <v>1143</v>
      </c>
      <c r="WEE41" t="s">
        <v>1143</v>
      </c>
      <c r="WEF41" t="s">
        <v>1143</v>
      </c>
      <c r="WEG41" t="s">
        <v>1143</v>
      </c>
      <c r="WEH41" t="s">
        <v>1143</v>
      </c>
      <c r="WEI41" t="s">
        <v>1143</v>
      </c>
      <c r="WEJ41" t="s">
        <v>1143</v>
      </c>
      <c r="WEK41" t="s">
        <v>1143</v>
      </c>
      <c r="WEL41" t="s">
        <v>1143</v>
      </c>
      <c r="WEM41" t="s">
        <v>1143</v>
      </c>
      <c r="WEN41" t="s">
        <v>1143</v>
      </c>
      <c r="WEO41" t="s">
        <v>1143</v>
      </c>
      <c r="WEP41" t="s">
        <v>1143</v>
      </c>
      <c r="WEQ41" t="s">
        <v>1143</v>
      </c>
      <c r="WER41" t="s">
        <v>1143</v>
      </c>
      <c r="WES41" t="s">
        <v>1143</v>
      </c>
      <c r="WET41" t="s">
        <v>1143</v>
      </c>
      <c r="WEU41" t="s">
        <v>1143</v>
      </c>
      <c r="WEV41" t="s">
        <v>1143</v>
      </c>
      <c r="WEW41" t="s">
        <v>1143</v>
      </c>
      <c r="WEX41" t="s">
        <v>1143</v>
      </c>
      <c r="WEY41" t="s">
        <v>1143</v>
      </c>
      <c r="WEZ41" t="s">
        <v>1143</v>
      </c>
      <c r="WFA41" t="s">
        <v>1143</v>
      </c>
      <c r="WFB41" t="s">
        <v>1143</v>
      </c>
      <c r="WFC41" t="s">
        <v>1143</v>
      </c>
      <c r="WFD41" t="s">
        <v>1143</v>
      </c>
      <c r="WFE41" t="s">
        <v>1143</v>
      </c>
      <c r="WFF41" t="s">
        <v>1143</v>
      </c>
      <c r="WFG41" t="s">
        <v>1143</v>
      </c>
      <c r="WFH41" t="s">
        <v>1143</v>
      </c>
      <c r="WFI41" t="s">
        <v>1143</v>
      </c>
      <c r="WFJ41" t="s">
        <v>1143</v>
      </c>
      <c r="WFK41" t="s">
        <v>1143</v>
      </c>
      <c r="WFL41" t="s">
        <v>1143</v>
      </c>
      <c r="WFM41" t="s">
        <v>1143</v>
      </c>
      <c r="WFN41" t="s">
        <v>1143</v>
      </c>
      <c r="WFO41" t="s">
        <v>1143</v>
      </c>
      <c r="WFP41" t="s">
        <v>1143</v>
      </c>
      <c r="WFQ41" t="s">
        <v>1143</v>
      </c>
      <c r="WFR41" t="s">
        <v>1143</v>
      </c>
      <c r="WFS41" t="s">
        <v>1143</v>
      </c>
      <c r="WFT41" t="s">
        <v>1143</v>
      </c>
      <c r="WFU41" t="s">
        <v>1143</v>
      </c>
      <c r="WFV41" t="s">
        <v>1143</v>
      </c>
      <c r="WFW41" t="s">
        <v>1143</v>
      </c>
      <c r="WFX41" t="s">
        <v>1143</v>
      </c>
      <c r="WFY41" t="s">
        <v>1143</v>
      </c>
      <c r="WFZ41" t="s">
        <v>1143</v>
      </c>
      <c r="WGA41" t="s">
        <v>1143</v>
      </c>
      <c r="WGB41" t="s">
        <v>1143</v>
      </c>
      <c r="WGC41" t="s">
        <v>1143</v>
      </c>
      <c r="WGD41" t="s">
        <v>1143</v>
      </c>
      <c r="WGE41" t="s">
        <v>1143</v>
      </c>
      <c r="WGF41" t="s">
        <v>1143</v>
      </c>
      <c r="WGG41" t="s">
        <v>1143</v>
      </c>
      <c r="WGH41" t="s">
        <v>1143</v>
      </c>
      <c r="WGI41" t="s">
        <v>1143</v>
      </c>
      <c r="WGJ41" t="s">
        <v>1143</v>
      </c>
      <c r="WGK41" t="s">
        <v>1143</v>
      </c>
      <c r="WGL41" t="s">
        <v>1143</v>
      </c>
      <c r="WGM41" t="s">
        <v>1143</v>
      </c>
      <c r="WGN41" t="s">
        <v>1143</v>
      </c>
      <c r="WGO41" t="s">
        <v>1143</v>
      </c>
      <c r="WGP41" t="s">
        <v>1143</v>
      </c>
      <c r="WGQ41" t="s">
        <v>1143</v>
      </c>
      <c r="WGR41" t="s">
        <v>1143</v>
      </c>
      <c r="WGS41" t="s">
        <v>1143</v>
      </c>
      <c r="WGT41" t="s">
        <v>1143</v>
      </c>
      <c r="WGU41" t="s">
        <v>1143</v>
      </c>
      <c r="WGV41" t="s">
        <v>1143</v>
      </c>
      <c r="WGW41" t="s">
        <v>1143</v>
      </c>
      <c r="WGX41" t="s">
        <v>1143</v>
      </c>
      <c r="WGY41" t="s">
        <v>1143</v>
      </c>
      <c r="WGZ41" t="s">
        <v>1143</v>
      </c>
      <c r="WHA41" t="s">
        <v>1143</v>
      </c>
      <c r="WHB41" t="s">
        <v>1143</v>
      </c>
      <c r="WHC41" t="s">
        <v>1143</v>
      </c>
      <c r="WHD41" t="s">
        <v>1143</v>
      </c>
      <c r="WHE41" t="s">
        <v>1143</v>
      </c>
      <c r="WHF41" t="s">
        <v>1143</v>
      </c>
      <c r="WHG41" t="s">
        <v>1143</v>
      </c>
      <c r="WHH41" t="s">
        <v>1143</v>
      </c>
      <c r="WHI41" t="s">
        <v>1143</v>
      </c>
      <c r="WHJ41" t="s">
        <v>1143</v>
      </c>
      <c r="WHK41" t="s">
        <v>1143</v>
      </c>
      <c r="WHL41" t="s">
        <v>1143</v>
      </c>
      <c r="WHM41" t="s">
        <v>1143</v>
      </c>
      <c r="WHN41" t="s">
        <v>1143</v>
      </c>
      <c r="WHO41" t="s">
        <v>1143</v>
      </c>
      <c r="WHP41" t="s">
        <v>1143</v>
      </c>
      <c r="WHQ41" t="s">
        <v>1143</v>
      </c>
      <c r="WHR41" t="s">
        <v>1143</v>
      </c>
      <c r="WHS41" t="s">
        <v>1143</v>
      </c>
      <c r="WHT41" t="s">
        <v>1143</v>
      </c>
      <c r="WHU41" t="s">
        <v>1143</v>
      </c>
      <c r="WHV41" t="s">
        <v>1143</v>
      </c>
      <c r="WHW41" t="s">
        <v>1143</v>
      </c>
      <c r="WHX41" t="s">
        <v>1143</v>
      </c>
      <c r="WHY41" t="s">
        <v>1143</v>
      </c>
      <c r="WHZ41" t="s">
        <v>1143</v>
      </c>
      <c r="WIA41" t="s">
        <v>1143</v>
      </c>
      <c r="WIB41" t="s">
        <v>1143</v>
      </c>
      <c r="WIC41" t="s">
        <v>1143</v>
      </c>
      <c r="WID41" t="s">
        <v>1143</v>
      </c>
      <c r="WIE41" t="s">
        <v>1143</v>
      </c>
      <c r="WIF41" t="s">
        <v>1143</v>
      </c>
      <c r="WIG41" t="s">
        <v>1143</v>
      </c>
      <c r="WIH41" t="s">
        <v>1143</v>
      </c>
      <c r="WII41" t="s">
        <v>1143</v>
      </c>
      <c r="WIJ41" t="s">
        <v>1143</v>
      </c>
      <c r="WIK41" t="s">
        <v>1143</v>
      </c>
      <c r="WIL41" t="s">
        <v>1143</v>
      </c>
      <c r="WIM41" t="s">
        <v>1143</v>
      </c>
      <c r="WIN41" t="s">
        <v>1143</v>
      </c>
      <c r="WIO41" t="s">
        <v>1143</v>
      </c>
      <c r="WIP41" t="s">
        <v>1143</v>
      </c>
      <c r="WIQ41" t="s">
        <v>1143</v>
      </c>
      <c r="WIR41" t="s">
        <v>1143</v>
      </c>
      <c r="WIS41" t="s">
        <v>1143</v>
      </c>
      <c r="WIT41" t="s">
        <v>1143</v>
      </c>
      <c r="WIU41" t="s">
        <v>1143</v>
      </c>
      <c r="WIV41" t="s">
        <v>1143</v>
      </c>
      <c r="WIW41" t="s">
        <v>1143</v>
      </c>
      <c r="WIX41" t="s">
        <v>1143</v>
      </c>
      <c r="WIY41" t="s">
        <v>1143</v>
      </c>
      <c r="WIZ41" t="s">
        <v>1143</v>
      </c>
      <c r="WJA41" t="s">
        <v>1143</v>
      </c>
      <c r="WJB41" t="s">
        <v>1143</v>
      </c>
      <c r="WJC41" t="s">
        <v>1143</v>
      </c>
      <c r="WJD41" t="s">
        <v>1143</v>
      </c>
      <c r="WJE41" t="s">
        <v>1143</v>
      </c>
      <c r="WJF41" t="s">
        <v>1143</v>
      </c>
      <c r="WJG41" t="s">
        <v>1143</v>
      </c>
      <c r="WJH41" t="s">
        <v>1143</v>
      </c>
      <c r="WJI41" t="s">
        <v>1143</v>
      </c>
      <c r="WJJ41" t="s">
        <v>1143</v>
      </c>
      <c r="WJK41" t="s">
        <v>1143</v>
      </c>
      <c r="WJL41" t="s">
        <v>1143</v>
      </c>
      <c r="WJM41" t="s">
        <v>1143</v>
      </c>
      <c r="WJN41" t="s">
        <v>1143</v>
      </c>
      <c r="WJO41" t="s">
        <v>1143</v>
      </c>
      <c r="WJP41" t="s">
        <v>1143</v>
      </c>
      <c r="WJQ41" t="s">
        <v>1143</v>
      </c>
      <c r="WJR41" t="s">
        <v>1143</v>
      </c>
      <c r="WJS41" t="s">
        <v>1143</v>
      </c>
      <c r="WJT41" t="s">
        <v>1143</v>
      </c>
      <c r="WJU41" t="s">
        <v>1143</v>
      </c>
      <c r="WJV41" t="s">
        <v>1143</v>
      </c>
      <c r="WJW41" t="s">
        <v>1143</v>
      </c>
      <c r="WJX41" t="s">
        <v>1143</v>
      </c>
      <c r="WJY41" t="s">
        <v>1143</v>
      </c>
      <c r="WJZ41" t="s">
        <v>1143</v>
      </c>
      <c r="WKA41" t="s">
        <v>1143</v>
      </c>
      <c r="WKB41" t="s">
        <v>1143</v>
      </c>
      <c r="WKC41" t="s">
        <v>1143</v>
      </c>
      <c r="WKD41" t="s">
        <v>1143</v>
      </c>
      <c r="WKE41" t="s">
        <v>1143</v>
      </c>
      <c r="WKF41" t="s">
        <v>1143</v>
      </c>
      <c r="WKG41" t="s">
        <v>1143</v>
      </c>
      <c r="WKH41" t="s">
        <v>1143</v>
      </c>
      <c r="WKI41" t="s">
        <v>1143</v>
      </c>
      <c r="WKJ41" t="s">
        <v>1143</v>
      </c>
      <c r="WKK41" t="s">
        <v>1143</v>
      </c>
      <c r="WKL41" t="s">
        <v>1143</v>
      </c>
      <c r="WKM41" t="s">
        <v>1143</v>
      </c>
      <c r="WKN41" t="s">
        <v>1143</v>
      </c>
      <c r="WKO41" t="s">
        <v>1143</v>
      </c>
      <c r="WKP41" t="s">
        <v>1143</v>
      </c>
      <c r="WKQ41" t="s">
        <v>1143</v>
      </c>
      <c r="WKR41" t="s">
        <v>1143</v>
      </c>
      <c r="WKS41" t="s">
        <v>1143</v>
      </c>
      <c r="WKT41" t="s">
        <v>1143</v>
      </c>
      <c r="WKU41" t="s">
        <v>1143</v>
      </c>
      <c r="WKV41" t="s">
        <v>1143</v>
      </c>
      <c r="WKW41" t="s">
        <v>1143</v>
      </c>
      <c r="WKX41" t="s">
        <v>1143</v>
      </c>
      <c r="WKY41" t="s">
        <v>1143</v>
      </c>
      <c r="WKZ41" t="s">
        <v>1143</v>
      </c>
      <c r="WLA41" t="s">
        <v>1143</v>
      </c>
      <c r="WLB41" t="s">
        <v>1143</v>
      </c>
      <c r="WLC41" t="s">
        <v>1143</v>
      </c>
      <c r="WLD41" t="s">
        <v>1143</v>
      </c>
      <c r="WLE41" t="s">
        <v>1143</v>
      </c>
      <c r="WLF41" t="s">
        <v>1143</v>
      </c>
      <c r="WLG41" t="s">
        <v>1143</v>
      </c>
      <c r="WLH41" t="s">
        <v>1143</v>
      </c>
      <c r="WLI41" t="s">
        <v>1143</v>
      </c>
      <c r="WLJ41" t="s">
        <v>1143</v>
      </c>
      <c r="WLK41" t="s">
        <v>1143</v>
      </c>
      <c r="WLL41" t="s">
        <v>1143</v>
      </c>
      <c r="WLM41" t="s">
        <v>1143</v>
      </c>
      <c r="WLN41" t="s">
        <v>1143</v>
      </c>
      <c r="WLO41" t="s">
        <v>1143</v>
      </c>
      <c r="WLP41" t="s">
        <v>1143</v>
      </c>
      <c r="WLQ41" t="s">
        <v>1143</v>
      </c>
      <c r="WLR41" t="s">
        <v>1143</v>
      </c>
      <c r="WLS41" t="s">
        <v>1143</v>
      </c>
      <c r="WLT41" t="s">
        <v>1143</v>
      </c>
      <c r="WLU41" t="s">
        <v>1143</v>
      </c>
      <c r="WLV41" t="s">
        <v>1143</v>
      </c>
      <c r="WLW41" t="s">
        <v>1143</v>
      </c>
      <c r="WLX41" t="s">
        <v>1143</v>
      </c>
      <c r="WLY41" t="s">
        <v>1143</v>
      </c>
      <c r="WLZ41" t="s">
        <v>1143</v>
      </c>
      <c r="WMA41" t="s">
        <v>1143</v>
      </c>
      <c r="WMB41" t="s">
        <v>1143</v>
      </c>
      <c r="WMC41" t="s">
        <v>1143</v>
      </c>
      <c r="WMD41" t="s">
        <v>1143</v>
      </c>
      <c r="WME41" t="s">
        <v>1143</v>
      </c>
      <c r="WMF41" t="s">
        <v>1143</v>
      </c>
      <c r="WMG41" t="s">
        <v>1143</v>
      </c>
      <c r="WMH41" t="s">
        <v>1143</v>
      </c>
      <c r="WMI41" t="s">
        <v>1143</v>
      </c>
      <c r="WMJ41" t="s">
        <v>1143</v>
      </c>
      <c r="WMK41" t="s">
        <v>1143</v>
      </c>
      <c r="WML41" t="s">
        <v>1143</v>
      </c>
      <c r="WMM41" t="s">
        <v>1143</v>
      </c>
      <c r="WMN41" t="s">
        <v>1143</v>
      </c>
      <c r="WMO41" t="s">
        <v>1143</v>
      </c>
      <c r="WMP41" t="s">
        <v>1143</v>
      </c>
      <c r="WMQ41" t="s">
        <v>1143</v>
      </c>
      <c r="WMR41" t="s">
        <v>1143</v>
      </c>
      <c r="WMS41" t="s">
        <v>1143</v>
      </c>
      <c r="WMT41" t="s">
        <v>1143</v>
      </c>
      <c r="WMU41" t="s">
        <v>1143</v>
      </c>
      <c r="WMV41" t="s">
        <v>1143</v>
      </c>
      <c r="WMW41" t="s">
        <v>1143</v>
      </c>
      <c r="WMX41" t="s">
        <v>1143</v>
      </c>
      <c r="WMY41" t="s">
        <v>1143</v>
      </c>
      <c r="WMZ41" t="s">
        <v>1143</v>
      </c>
      <c r="WNA41" t="s">
        <v>1143</v>
      </c>
      <c r="WNB41" t="s">
        <v>1143</v>
      </c>
      <c r="WNC41" t="s">
        <v>1143</v>
      </c>
      <c r="WND41" t="s">
        <v>1143</v>
      </c>
      <c r="WNE41" t="s">
        <v>1143</v>
      </c>
      <c r="WNF41" t="s">
        <v>1143</v>
      </c>
      <c r="WNG41" t="s">
        <v>1143</v>
      </c>
      <c r="WNH41" t="s">
        <v>1143</v>
      </c>
      <c r="WNI41" t="s">
        <v>1143</v>
      </c>
      <c r="WNJ41" t="s">
        <v>1143</v>
      </c>
      <c r="WNK41" t="s">
        <v>1143</v>
      </c>
      <c r="WNL41" t="s">
        <v>1143</v>
      </c>
      <c r="WNM41" t="s">
        <v>1143</v>
      </c>
      <c r="WNN41" t="s">
        <v>1143</v>
      </c>
      <c r="WNO41" t="s">
        <v>1143</v>
      </c>
      <c r="WNP41" t="s">
        <v>1143</v>
      </c>
      <c r="WNQ41" t="s">
        <v>1143</v>
      </c>
      <c r="WNR41" t="s">
        <v>1143</v>
      </c>
      <c r="WNS41" t="s">
        <v>1143</v>
      </c>
      <c r="WNT41" t="s">
        <v>1143</v>
      </c>
      <c r="WNU41" t="s">
        <v>1143</v>
      </c>
      <c r="WNV41" t="s">
        <v>1143</v>
      </c>
      <c r="WNW41" t="s">
        <v>1143</v>
      </c>
      <c r="WNX41" t="s">
        <v>1143</v>
      </c>
      <c r="WNY41" t="s">
        <v>1143</v>
      </c>
      <c r="WNZ41" t="s">
        <v>1143</v>
      </c>
      <c r="WOA41" t="s">
        <v>1143</v>
      </c>
      <c r="WOB41" t="s">
        <v>1143</v>
      </c>
      <c r="WOC41" t="s">
        <v>1143</v>
      </c>
      <c r="WOD41" t="s">
        <v>1143</v>
      </c>
      <c r="WOE41" t="s">
        <v>1143</v>
      </c>
      <c r="WOF41" t="s">
        <v>1143</v>
      </c>
      <c r="WOG41" t="s">
        <v>1143</v>
      </c>
      <c r="WOH41" t="s">
        <v>1143</v>
      </c>
      <c r="WOI41" t="s">
        <v>1143</v>
      </c>
      <c r="WOJ41" t="s">
        <v>1143</v>
      </c>
      <c r="WOK41" t="s">
        <v>1143</v>
      </c>
      <c r="WOL41" t="s">
        <v>1143</v>
      </c>
      <c r="WOM41" t="s">
        <v>1143</v>
      </c>
      <c r="WON41" t="s">
        <v>1143</v>
      </c>
      <c r="WOO41" t="s">
        <v>1143</v>
      </c>
      <c r="WOP41" t="s">
        <v>1143</v>
      </c>
      <c r="WOQ41" t="s">
        <v>1143</v>
      </c>
      <c r="WOR41" t="s">
        <v>1143</v>
      </c>
      <c r="WOS41" t="s">
        <v>1143</v>
      </c>
      <c r="WOT41" t="s">
        <v>1143</v>
      </c>
      <c r="WOU41" t="s">
        <v>1143</v>
      </c>
      <c r="WOV41" t="s">
        <v>1143</v>
      </c>
      <c r="WOW41" t="s">
        <v>1143</v>
      </c>
      <c r="WOX41" t="s">
        <v>1143</v>
      </c>
      <c r="WOY41" t="s">
        <v>1143</v>
      </c>
      <c r="WOZ41" t="s">
        <v>1143</v>
      </c>
      <c r="WPA41" t="s">
        <v>1143</v>
      </c>
      <c r="WPB41" t="s">
        <v>1143</v>
      </c>
      <c r="WPC41" t="s">
        <v>1143</v>
      </c>
      <c r="WPD41" t="s">
        <v>1143</v>
      </c>
      <c r="WPE41" t="s">
        <v>1143</v>
      </c>
      <c r="WPF41" t="s">
        <v>1143</v>
      </c>
      <c r="WPG41" t="s">
        <v>1143</v>
      </c>
      <c r="WPH41" t="s">
        <v>1143</v>
      </c>
      <c r="WPI41" t="s">
        <v>1143</v>
      </c>
      <c r="WPJ41" t="s">
        <v>1143</v>
      </c>
      <c r="WPK41" t="s">
        <v>1143</v>
      </c>
      <c r="WPL41" t="s">
        <v>1143</v>
      </c>
      <c r="WPM41" t="s">
        <v>1143</v>
      </c>
      <c r="WPN41" t="s">
        <v>1143</v>
      </c>
      <c r="WPO41" t="s">
        <v>1143</v>
      </c>
      <c r="WPP41" t="s">
        <v>1143</v>
      </c>
      <c r="WPQ41" t="s">
        <v>1143</v>
      </c>
      <c r="WPR41" t="s">
        <v>1143</v>
      </c>
      <c r="WPS41" t="s">
        <v>1143</v>
      </c>
      <c r="WPT41" t="s">
        <v>1143</v>
      </c>
      <c r="WPU41" t="s">
        <v>1143</v>
      </c>
      <c r="WPV41" t="s">
        <v>1143</v>
      </c>
      <c r="WPW41" t="s">
        <v>1143</v>
      </c>
      <c r="WPX41" t="s">
        <v>1143</v>
      </c>
      <c r="WPY41" t="s">
        <v>1143</v>
      </c>
      <c r="WPZ41" t="s">
        <v>1143</v>
      </c>
      <c r="WQA41" t="s">
        <v>1143</v>
      </c>
      <c r="WQB41" t="s">
        <v>1143</v>
      </c>
      <c r="WQC41" t="s">
        <v>1143</v>
      </c>
      <c r="WQD41" t="s">
        <v>1143</v>
      </c>
      <c r="WQE41" t="s">
        <v>1143</v>
      </c>
      <c r="WQF41" t="s">
        <v>1143</v>
      </c>
      <c r="WQG41" t="s">
        <v>1143</v>
      </c>
      <c r="WQH41" t="s">
        <v>1143</v>
      </c>
      <c r="WQI41" t="s">
        <v>1143</v>
      </c>
      <c r="WQJ41" t="s">
        <v>1143</v>
      </c>
      <c r="WQK41" t="s">
        <v>1143</v>
      </c>
      <c r="WQL41" t="s">
        <v>1143</v>
      </c>
      <c r="WQM41" t="s">
        <v>1143</v>
      </c>
      <c r="WQN41" t="s">
        <v>1143</v>
      </c>
      <c r="WQO41" t="s">
        <v>1143</v>
      </c>
      <c r="WQP41" t="s">
        <v>1143</v>
      </c>
      <c r="WQQ41" t="s">
        <v>1143</v>
      </c>
      <c r="WQR41" t="s">
        <v>1143</v>
      </c>
      <c r="WQS41" t="s">
        <v>1143</v>
      </c>
      <c r="WQT41" t="s">
        <v>1143</v>
      </c>
      <c r="WQU41" t="s">
        <v>1143</v>
      </c>
      <c r="WQV41" t="s">
        <v>1143</v>
      </c>
      <c r="WQW41" t="s">
        <v>1143</v>
      </c>
      <c r="WQX41" t="s">
        <v>1143</v>
      </c>
      <c r="WQY41" t="s">
        <v>1143</v>
      </c>
      <c r="WQZ41" t="s">
        <v>1143</v>
      </c>
      <c r="WRA41" t="s">
        <v>1143</v>
      </c>
      <c r="WRB41" t="s">
        <v>1143</v>
      </c>
      <c r="WRC41" t="s">
        <v>1143</v>
      </c>
      <c r="WRD41" t="s">
        <v>1143</v>
      </c>
      <c r="WRE41" t="s">
        <v>1143</v>
      </c>
      <c r="WRF41" t="s">
        <v>1143</v>
      </c>
      <c r="WRG41" t="s">
        <v>1143</v>
      </c>
      <c r="WRH41" t="s">
        <v>1143</v>
      </c>
      <c r="WRI41" t="s">
        <v>1143</v>
      </c>
      <c r="WRJ41" t="s">
        <v>1143</v>
      </c>
      <c r="WRK41" t="s">
        <v>1143</v>
      </c>
      <c r="WRL41" t="s">
        <v>1143</v>
      </c>
      <c r="WRM41" t="s">
        <v>1143</v>
      </c>
      <c r="WRN41" t="s">
        <v>1143</v>
      </c>
      <c r="WRO41" t="s">
        <v>1143</v>
      </c>
      <c r="WRP41" t="s">
        <v>1143</v>
      </c>
      <c r="WRQ41" t="s">
        <v>1143</v>
      </c>
      <c r="WRR41" t="s">
        <v>1143</v>
      </c>
      <c r="WRS41" t="s">
        <v>1143</v>
      </c>
      <c r="WRT41" t="s">
        <v>1143</v>
      </c>
      <c r="WRU41" t="s">
        <v>1143</v>
      </c>
      <c r="WRV41" t="s">
        <v>1143</v>
      </c>
      <c r="WRW41" t="s">
        <v>1143</v>
      </c>
      <c r="WRX41" t="s">
        <v>1143</v>
      </c>
      <c r="WRY41" t="s">
        <v>1143</v>
      </c>
      <c r="WRZ41" t="s">
        <v>1143</v>
      </c>
      <c r="WSA41" t="s">
        <v>1143</v>
      </c>
      <c r="WSB41" t="s">
        <v>1143</v>
      </c>
      <c r="WSC41" t="s">
        <v>1143</v>
      </c>
      <c r="WSD41" t="s">
        <v>1143</v>
      </c>
      <c r="WSE41" t="s">
        <v>1143</v>
      </c>
      <c r="WSF41" t="s">
        <v>1143</v>
      </c>
      <c r="WSG41" t="s">
        <v>1143</v>
      </c>
      <c r="WSH41" t="s">
        <v>1143</v>
      </c>
      <c r="WSI41" t="s">
        <v>1143</v>
      </c>
      <c r="WSJ41" t="s">
        <v>1143</v>
      </c>
      <c r="WSK41" t="s">
        <v>1143</v>
      </c>
      <c r="WSL41" t="s">
        <v>1143</v>
      </c>
      <c r="WSM41" t="s">
        <v>1143</v>
      </c>
      <c r="WSN41" t="s">
        <v>1143</v>
      </c>
      <c r="WSO41" t="s">
        <v>1143</v>
      </c>
      <c r="WSP41" t="s">
        <v>1143</v>
      </c>
      <c r="WSQ41" t="s">
        <v>1143</v>
      </c>
      <c r="WSR41" t="s">
        <v>1143</v>
      </c>
      <c r="WSS41" t="s">
        <v>1143</v>
      </c>
      <c r="WST41" t="s">
        <v>1143</v>
      </c>
      <c r="WSU41" t="s">
        <v>1143</v>
      </c>
      <c r="WSV41" t="s">
        <v>1143</v>
      </c>
      <c r="WSW41" t="s">
        <v>1143</v>
      </c>
      <c r="WSX41" t="s">
        <v>1143</v>
      </c>
      <c r="WSY41" t="s">
        <v>1143</v>
      </c>
      <c r="WSZ41" t="s">
        <v>1143</v>
      </c>
      <c r="WTA41" t="s">
        <v>1143</v>
      </c>
      <c r="WTB41" t="s">
        <v>1143</v>
      </c>
      <c r="WTC41" t="s">
        <v>1143</v>
      </c>
      <c r="WTD41" t="s">
        <v>1143</v>
      </c>
      <c r="WTE41" t="s">
        <v>1143</v>
      </c>
      <c r="WTF41" t="s">
        <v>1143</v>
      </c>
      <c r="WTG41" t="s">
        <v>1143</v>
      </c>
      <c r="WTH41" t="s">
        <v>1143</v>
      </c>
      <c r="WTI41" t="s">
        <v>1143</v>
      </c>
      <c r="WTJ41" t="s">
        <v>1143</v>
      </c>
      <c r="WTK41" t="s">
        <v>1143</v>
      </c>
      <c r="WTL41" t="s">
        <v>1143</v>
      </c>
      <c r="WTM41" t="s">
        <v>1143</v>
      </c>
      <c r="WTN41" t="s">
        <v>1143</v>
      </c>
      <c r="WTO41" t="s">
        <v>1143</v>
      </c>
      <c r="WTP41" t="s">
        <v>1143</v>
      </c>
      <c r="WTQ41" t="s">
        <v>1143</v>
      </c>
      <c r="WTR41" t="s">
        <v>1143</v>
      </c>
      <c r="WTS41" t="s">
        <v>1143</v>
      </c>
      <c r="WTT41" t="s">
        <v>1143</v>
      </c>
      <c r="WTU41" t="s">
        <v>1143</v>
      </c>
      <c r="WTV41" t="s">
        <v>1143</v>
      </c>
      <c r="WTW41" t="s">
        <v>1143</v>
      </c>
      <c r="WTX41" t="s">
        <v>1143</v>
      </c>
      <c r="WTY41" t="s">
        <v>1143</v>
      </c>
      <c r="WTZ41" t="s">
        <v>1143</v>
      </c>
      <c r="WUA41" t="s">
        <v>1143</v>
      </c>
      <c r="WUB41" t="s">
        <v>1143</v>
      </c>
      <c r="WUC41" t="s">
        <v>1143</v>
      </c>
      <c r="WUD41" t="s">
        <v>1143</v>
      </c>
      <c r="WUE41" t="s">
        <v>1143</v>
      </c>
      <c r="WUF41" t="s">
        <v>1143</v>
      </c>
      <c r="WUG41" t="s">
        <v>1143</v>
      </c>
      <c r="WUH41" t="s">
        <v>1143</v>
      </c>
      <c r="WUI41" t="s">
        <v>1143</v>
      </c>
      <c r="WUJ41" t="s">
        <v>1143</v>
      </c>
      <c r="WUK41" t="s">
        <v>1143</v>
      </c>
      <c r="WUL41" t="s">
        <v>1143</v>
      </c>
      <c r="WUM41" t="s">
        <v>1143</v>
      </c>
      <c r="WUN41" t="s">
        <v>1143</v>
      </c>
      <c r="WUO41" t="s">
        <v>1143</v>
      </c>
      <c r="WUP41" t="s">
        <v>1143</v>
      </c>
      <c r="WUQ41" t="s">
        <v>1143</v>
      </c>
      <c r="WUR41" t="s">
        <v>1143</v>
      </c>
      <c r="WUS41" t="s">
        <v>1143</v>
      </c>
      <c r="WUT41" t="s">
        <v>1143</v>
      </c>
      <c r="WUU41" t="s">
        <v>1143</v>
      </c>
      <c r="WUV41" t="s">
        <v>1143</v>
      </c>
      <c r="WUW41" t="s">
        <v>1143</v>
      </c>
      <c r="WUX41" t="s">
        <v>1143</v>
      </c>
      <c r="WUY41" t="s">
        <v>1143</v>
      </c>
      <c r="WUZ41" t="s">
        <v>1143</v>
      </c>
      <c r="WVA41" t="s">
        <v>1143</v>
      </c>
      <c r="WVB41" t="s">
        <v>1143</v>
      </c>
      <c r="WVC41" t="s">
        <v>1143</v>
      </c>
      <c r="WVD41" t="s">
        <v>1143</v>
      </c>
      <c r="WVE41" t="s">
        <v>1143</v>
      </c>
      <c r="WVF41" t="s">
        <v>1143</v>
      </c>
      <c r="WVG41" t="s">
        <v>1143</v>
      </c>
      <c r="WVH41" t="s">
        <v>1143</v>
      </c>
      <c r="WVI41" t="s">
        <v>1143</v>
      </c>
      <c r="WVJ41" t="s">
        <v>1143</v>
      </c>
      <c r="WVK41" t="s">
        <v>1143</v>
      </c>
      <c r="WVL41" t="s">
        <v>1143</v>
      </c>
      <c r="WVM41" t="s">
        <v>1143</v>
      </c>
      <c r="WVN41" t="s">
        <v>1143</v>
      </c>
      <c r="WVO41" t="s">
        <v>1143</v>
      </c>
      <c r="WVP41" t="s">
        <v>1143</v>
      </c>
      <c r="WVQ41" t="s">
        <v>1143</v>
      </c>
      <c r="WVR41" t="s">
        <v>1143</v>
      </c>
      <c r="WVS41" t="s">
        <v>1143</v>
      </c>
      <c r="WVT41" t="s">
        <v>1143</v>
      </c>
      <c r="WVU41" t="s">
        <v>1143</v>
      </c>
      <c r="WVV41" t="s">
        <v>1143</v>
      </c>
      <c r="WVW41" t="s">
        <v>1143</v>
      </c>
      <c r="WVX41" t="s">
        <v>1143</v>
      </c>
      <c r="WVY41" t="s">
        <v>1143</v>
      </c>
      <c r="WVZ41" t="s">
        <v>1143</v>
      </c>
      <c r="WWA41" t="s">
        <v>1143</v>
      </c>
      <c r="WWB41" t="s">
        <v>1143</v>
      </c>
      <c r="WWC41" t="s">
        <v>1143</v>
      </c>
      <c r="WWD41" t="s">
        <v>1143</v>
      </c>
      <c r="WWE41" t="s">
        <v>1143</v>
      </c>
      <c r="WWF41" t="s">
        <v>1143</v>
      </c>
      <c r="WWG41" t="s">
        <v>1143</v>
      </c>
      <c r="WWH41" t="s">
        <v>1143</v>
      </c>
      <c r="WWI41" t="s">
        <v>1143</v>
      </c>
      <c r="WWJ41" t="s">
        <v>1143</v>
      </c>
      <c r="WWK41" t="s">
        <v>1143</v>
      </c>
      <c r="WWL41" t="s">
        <v>1143</v>
      </c>
      <c r="WWM41" t="s">
        <v>1143</v>
      </c>
      <c r="WWN41" t="s">
        <v>1143</v>
      </c>
      <c r="WWO41" t="s">
        <v>1143</v>
      </c>
      <c r="WWP41" t="s">
        <v>1143</v>
      </c>
      <c r="WWQ41" t="s">
        <v>1143</v>
      </c>
      <c r="WWR41" t="s">
        <v>1143</v>
      </c>
      <c r="WWS41" t="s">
        <v>1143</v>
      </c>
      <c r="WWT41" t="s">
        <v>1143</v>
      </c>
      <c r="WWU41" t="s">
        <v>1143</v>
      </c>
      <c r="WWV41" t="s">
        <v>1143</v>
      </c>
      <c r="WWW41" t="s">
        <v>1143</v>
      </c>
      <c r="WWX41" t="s">
        <v>1143</v>
      </c>
      <c r="WWY41" t="s">
        <v>1143</v>
      </c>
      <c r="WWZ41" t="s">
        <v>1143</v>
      </c>
      <c r="WXA41" t="s">
        <v>1143</v>
      </c>
      <c r="WXB41" t="s">
        <v>1143</v>
      </c>
      <c r="WXC41" t="s">
        <v>1143</v>
      </c>
      <c r="WXD41" t="s">
        <v>1143</v>
      </c>
      <c r="WXE41" t="s">
        <v>1143</v>
      </c>
      <c r="WXF41" t="s">
        <v>1143</v>
      </c>
      <c r="WXG41" t="s">
        <v>1143</v>
      </c>
      <c r="WXH41" t="s">
        <v>1143</v>
      </c>
      <c r="WXI41" t="s">
        <v>1143</v>
      </c>
      <c r="WXJ41" t="s">
        <v>1143</v>
      </c>
      <c r="WXK41" t="s">
        <v>1143</v>
      </c>
      <c r="WXL41" t="s">
        <v>1143</v>
      </c>
      <c r="WXM41" t="s">
        <v>1143</v>
      </c>
      <c r="WXN41" t="s">
        <v>1143</v>
      </c>
      <c r="WXO41" t="s">
        <v>1143</v>
      </c>
      <c r="WXP41" t="s">
        <v>1143</v>
      </c>
      <c r="WXQ41" t="s">
        <v>1143</v>
      </c>
      <c r="WXR41" t="s">
        <v>1143</v>
      </c>
      <c r="WXS41" t="s">
        <v>1143</v>
      </c>
      <c r="WXT41" t="s">
        <v>1143</v>
      </c>
      <c r="WXU41" t="s">
        <v>1143</v>
      </c>
      <c r="WXV41" t="s">
        <v>1143</v>
      </c>
      <c r="WXW41" t="s">
        <v>1143</v>
      </c>
      <c r="WXX41" t="s">
        <v>1143</v>
      </c>
      <c r="WXY41" t="s">
        <v>1143</v>
      </c>
      <c r="WXZ41" t="s">
        <v>1143</v>
      </c>
      <c r="WYA41" t="s">
        <v>1143</v>
      </c>
      <c r="WYB41" t="s">
        <v>1143</v>
      </c>
      <c r="WYC41" t="s">
        <v>1143</v>
      </c>
      <c r="WYD41" t="s">
        <v>1143</v>
      </c>
      <c r="WYE41" t="s">
        <v>1143</v>
      </c>
      <c r="WYF41" t="s">
        <v>1143</v>
      </c>
      <c r="WYG41" t="s">
        <v>1143</v>
      </c>
      <c r="WYH41" t="s">
        <v>1143</v>
      </c>
      <c r="WYI41" t="s">
        <v>1143</v>
      </c>
      <c r="WYJ41" t="s">
        <v>1143</v>
      </c>
      <c r="WYK41" t="s">
        <v>1143</v>
      </c>
      <c r="WYL41" t="s">
        <v>1143</v>
      </c>
      <c r="WYM41" t="s">
        <v>1143</v>
      </c>
      <c r="WYN41" t="s">
        <v>1143</v>
      </c>
      <c r="WYO41" t="s">
        <v>1143</v>
      </c>
      <c r="WYP41" t="s">
        <v>1143</v>
      </c>
      <c r="WYQ41" t="s">
        <v>1143</v>
      </c>
      <c r="WYR41" t="s">
        <v>1143</v>
      </c>
      <c r="WYS41" t="s">
        <v>1143</v>
      </c>
      <c r="WYT41" t="s">
        <v>1143</v>
      </c>
      <c r="WYU41" t="s">
        <v>1143</v>
      </c>
      <c r="WYV41" t="s">
        <v>1143</v>
      </c>
      <c r="WYW41" t="s">
        <v>1143</v>
      </c>
      <c r="WYX41" t="s">
        <v>1143</v>
      </c>
      <c r="WYY41" t="s">
        <v>1143</v>
      </c>
      <c r="WYZ41" t="s">
        <v>1143</v>
      </c>
      <c r="WZA41" t="s">
        <v>1143</v>
      </c>
      <c r="WZB41" t="s">
        <v>1143</v>
      </c>
      <c r="WZC41" t="s">
        <v>1143</v>
      </c>
      <c r="WZD41" t="s">
        <v>1143</v>
      </c>
      <c r="WZE41" t="s">
        <v>1143</v>
      </c>
      <c r="WZF41" t="s">
        <v>1143</v>
      </c>
      <c r="WZG41" t="s">
        <v>1143</v>
      </c>
      <c r="WZH41" t="s">
        <v>1143</v>
      </c>
      <c r="WZI41" t="s">
        <v>1143</v>
      </c>
      <c r="WZJ41" t="s">
        <v>1143</v>
      </c>
      <c r="WZK41" t="s">
        <v>1143</v>
      </c>
      <c r="WZL41" t="s">
        <v>1143</v>
      </c>
      <c r="WZM41" t="s">
        <v>1143</v>
      </c>
      <c r="WZN41" t="s">
        <v>1143</v>
      </c>
      <c r="WZO41" t="s">
        <v>1143</v>
      </c>
      <c r="WZP41" t="s">
        <v>1143</v>
      </c>
      <c r="WZQ41" t="s">
        <v>1143</v>
      </c>
      <c r="WZR41" t="s">
        <v>1143</v>
      </c>
      <c r="WZS41" t="s">
        <v>1143</v>
      </c>
      <c r="WZT41" t="s">
        <v>1143</v>
      </c>
      <c r="WZU41" t="s">
        <v>1143</v>
      </c>
      <c r="WZV41" t="s">
        <v>1143</v>
      </c>
      <c r="WZW41" t="s">
        <v>1143</v>
      </c>
      <c r="WZX41" t="s">
        <v>1143</v>
      </c>
      <c r="WZY41" t="s">
        <v>1143</v>
      </c>
      <c r="WZZ41" t="s">
        <v>1143</v>
      </c>
      <c r="XAA41" t="s">
        <v>1143</v>
      </c>
      <c r="XAB41" t="s">
        <v>1143</v>
      </c>
      <c r="XAC41" t="s">
        <v>1143</v>
      </c>
      <c r="XAD41" t="s">
        <v>1143</v>
      </c>
      <c r="XAE41" t="s">
        <v>1143</v>
      </c>
      <c r="XAF41" t="s">
        <v>1143</v>
      </c>
      <c r="XAG41" t="s">
        <v>1143</v>
      </c>
      <c r="XAH41" t="s">
        <v>1143</v>
      </c>
      <c r="XAI41" t="s">
        <v>1143</v>
      </c>
      <c r="XAJ41" t="s">
        <v>1143</v>
      </c>
      <c r="XAK41" t="s">
        <v>1143</v>
      </c>
      <c r="XAL41" t="s">
        <v>1143</v>
      </c>
      <c r="XAM41" t="s">
        <v>1143</v>
      </c>
      <c r="XAN41" t="s">
        <v>1143</v>
      </c>
      <c r="XAO41" t="s">
        <v>1143</v>
      </c>
      <c r="XAP41" t="s">
        <v>1143</v>
      </c>
      <c r="XAQ41" t="s">
        <v>1143</v>
      </c>
      <c r="XAR41" t="s">
        <v>1143</v>
      </c>
      <c r="XAS41" t="s">
        <v>1143</v>
      </c>
      <c r="XAT41" t="s">
        <v>1143</v>
      </c>
      <c r="XAU41" t="s">
        <v>1143</v>
      </c>
      <c r="XAV41" t="s">
        <v>1143</v>
      </c>
      <c r="XAW41" t="s">
        <v>1143</v>
      </c>
      <c r="XAX41" t="s">
        <v>1143</v>
      </c>
      <c r="XAY41" t="s">
        <v>1143</v>
      </c>
      <c r="XAZ41" t="s">
        <v>1143</v>
      </c>
      <c r="XBA41" t="s">
        <v>1143</v>
      </c>
      <c r="XBB41" t="s">
        <v>1143</v>
      </c>
      <c r="XBC41" t="s">
        <v>1143</v>
      </c>
      <c r="XBD41" t="s">
        <v>1143</v>
      </c>
      <c r="XBE41" t="s">
        <v>1143</v>
      </c>
      <c r="XBF41" t="s">
        <v>1143</v>
      </c>
      <c r="XBG41" t="s">
        <v>1143</v>
      </c>
      <c r="XBH41" t="s">
        <v>1143</v>
      </c>
      <c r="XBI41" t="s">
        <v>1143</v>
      </c>
      <c r="XBJ41" t="s">
        <v>1143</v>
      </c>
      <c r="XBK41" t="s">
        <v>1143</v>
      </c>
      <c r="XBL41" t="s">
        <v>1143</v>
      </c>
      <c r="XBM41" t="s">
        <v>1143</v>
      </c>
      <c r="XBN41" t="s">
        <v>1143</v>
      </c>
      <c r="XBO41" t="s">
        <v>1143</v>
      </c>
      <c r="XBP41" t="s">
        <v>1143</v>
      </c>
      <c r="XBQ41" t="s">
        <v>1143</v>
      </c>
      <c r="XBR41" t="s">
        <v>1143</v>
      </c>
      <c r="XBS41" t="s">
        <v>1143</v>
      </c>
      <c r="XBT41" t="s">
        <v>1143</v>
      </c>
      <c r="XBU41" t="s">
        <v>1143</v>
      </c>
      <c r="XBV41" t="s">
        <v>1143</v>
      </c>
      <c r="XBW41" t="s">
        <v>1143</v>
      </c>
      <c r="XBX41" t="s">
        <v>1143</v>
      </c>
      <c r="XBY41" t="s">
        <v>1143</v>
      </c>
      <c r="XBZ41" t="s">
        <v>1143</v>
      </c>
      <c r="XCA41" t="s">
        <v>1143</v>
      </c>
      <c r="XCB41" t="s">
        <v>1143</v>
      </c>
      <c r="XCC41" t="s">
        <v>1143</v>
      </c>
      <c r="XCD41" t="s">
        <v>1143</v>
      </c>
      <c r="XCE41" t="s">
        <v>1143</v>
      </c>
      <c r="XCF41" t="s">
        <v>1143</v>
      </c>
      <c r="XCG41" t="s">
        <v>1143</v>
      </c>
      <c r="XCH41" t="s">
        <v>1143</v>
      </c>
      <c r="XCI41" t="s">
        <v>1143</v>
      </c>
      <c r="XCJ41" t="s">
        <v>1143</v>
      </c>
      <c r="XCK41" t="s">
        <v>1143</v>
      </c>
      <c r="XCL41" t="s">
        <v>1143</v>
      </c>
      <c r="XCM41" t="s">
        <v>1143</v>
      </c>
      <c r="XCN41" t="s">
        <v>1143</v>
      </c>
      <c r="XCO41" t="s">
        <v>1143</v>
      </c>
      <c r="XCP41" t="s">
        <v>1143</v>
      </c>
      <c r="XCQ41" t="s">
        <v>1143</v>
      </c>
      <c r="XCR41" t="s">
        <v>1143</v>
      </c>
      <c r="XCS41" t="s">
        <v>1143</v>
      </c>
      <c r="XCT41" t="s">
        <v>1143</v>
      </c>
      <c r="XCU41" t="s">
        <v>1143</v>
      </c>
      <c r="XCV41" t="s">
        <v>1143</v>
      </c>
      <c r="XCW41" t="s">
        <v>1143</v>
      </c>
      <c r="XCX41" t="s">
        <v>1143</v>
      </c>
      <c r="XCY41" t="s">
        <v>1143</v>
      </c>
      <c r="XCZ41" t="s">
        <v>1143</v>
      </c>
      <c r="XDA41" t="s">
        <v>1143</v>
      </c>
      <c r="XDB41" t="s">
        <v>1143</v>
      </c>
      <c r="XDC41" t="s">
        <v>1143</v>
      </c>
      <c r="XDD41" t="s">
        <v>1143</v>
      </c>
      <c r="XDE41" t="s">
        <v>1143</v>
      </c>
      <c r="XDF41" t="s">
        <v>1143</v>
      </c>
      <c r="XDG41" t="s">
        <v>1143</v>
      </c>
      <c r="XDH41" t="s">
        <v>1143</v>
      </c>
      <c r="XDI41" t="s">
        <v>1143</v>
      </c>
      <c r="XDJ41" t="s">
        <v>1143</v>
      </c>
      <c r="XDK41" t="s">
        <v>1143</v>
      </c>
      <c r="XDL41" t="s">
        <v>1143</v>
      </c>
      <c r="XDM41" t="s">
        <v>1143</v>
      </c>
      <c r="XDN41" t="s">
        <v>1143</v>
      </c>
      <c r="XDO41" t="s">
        <v>1143</v>
      </c>
      <c r="XDP41" t="s">
        <v>1143</v>
      </c>
      <c r="XDQ41" t="s">
        <v>1143</v>
      </c>
      <c r="XDR41" t="s">
        <v>1143</v>
      </c>
      <c r="XDS41" t="s">
        <v>1143</v>
      </c>
      <c r="XDT41" t="s">
        <v>1143</v>
      </c>
      <c r="XDU41" t="s">
        <v>1143</v>
      </c>
      <c r="XDV41" t="s">
        <v>1143</v>
      </c>
      <c r="XDW41" t="s">
        <v>1143</v>
      </c>
      <c r="XDX41" t="s">
        <v>1143</v>
      </c>
      <c r="XDY41" t="s">
        <v>1143</v>
      </c>
      <c r="XDZ41" t="s">
        <v>1143</v>
      </c>
      <c r="XEA41" t="s">
        <v>1143</v>
      </c>
      <c r="XEB41" t="s">
        <v>1143</v>
      </c>
      <c r="XEC41" t="s">
        <v>1143</v>
      </c>
      <c r="XED41" t="s">
        <v>1143</v>
      </c>
      <c r="XEE41" t="s">
        <v>1143</v>
      </c>
      <c r="XEF41" t="s">
        <v>1143</v>
      </c>
      <c r="XEG41" t="s">
        <v>1143</v>
      </c>
      <c r="XEH41" t="s">
        <v>1143</v>
      </c>
      <c r="XEI41" t="s">
        <v>1143</v>
      </c>
      <c r="XEJ41" t="s">
        <v>1143</v>
      </c>
      <c r="XEK41" t="s">
        <v>1143</v>
      </c>
      <c r="XEL41" t="s">
        <v>1143</v>
      </c>
      <c r="XEM41" t="s">
        <v>1143</v>
      </c>
      <c r="XEN41" t="s">
        <v>1143</v>
      </c>
      <c r="XEO41" t="s">
        <v>1143</v>
      </c>
      <c r="XEP41" t="s">
        <v>1143</v>
      </c>
      <c r="XEQ41" t="s">
        <v>1143</v>
      </c>
      <c r="XER41" t="s">
        <v>1143</v>
      </c>
      <c r="XES41" t="s">
        <v>1143</v>
      </c>
      <c r="XET41" t="s">
        <v>1143</v>
      </c>
      <c r="XEU41" t="s">
        <v>1143</v>
      </c>
      <c r="XEV41" t="s">
        <v>1143</v>
      </c>
      <c r="XEW41" t="s">
        <v>1143</v>
      </c>
      <c r="XEX41" t="s">
        <v>1143</v>
      </c>
      <c r="XEY41" t="s">
        <v>1143</v>
      </c>
    </row>
    <row r="42" spans="1:24" ht="15">
      <c r="A42" s="196"/>
      <c r="B42" s="1091" t="s">
        <v>1161</v>
      </c>
      <c r="C42" s="14"/>
      <c r="D42" s="14"/>
      <c r="E42" s="1092">
        <v>11042</v>
      </c>
      <c r="F42" s="1093">
        <f>E42/$E$101</f>
        <v>0.21108774612884726</v>
      </c>
      <c r="G42" s="1094">
        <v>90567</v>
      </c>
      <c r="H42" s="1095">
        <v>110491.74000000455</v>
      </c>
      <c r="I42" s="1096">
        <f>H42/$H$101</f>
        <v>0.05455038250176734</v>
      </c>
      <c r="J42" s="329">
        <v>879</v>
      </c>
      <c r="K42" s="1093">
        <f t="shared" si="38"/>
        <v>0.010528837515721387</v>
      </c>
      <c r="L42" s="358">
        <v>8620</v>
      </c>
      <c r="M42" s="358">
        <v>10516.399999999974</v>
      </c>
      <c r="N42" s="1096">
        <f t="shared" si="39"/>
        <v>0.0050114675294966665</v>
      </c>
      <c r="O42" s="329">
        <v>3</v>
      </c>
      <c r="P42" s="1093">
        <f t="shared" si="29"/>
        <v>3.974352180594563E-05</v>
      </c>
      <c r="Q42" s="357">
        <v>10</v>
      </c>
      <c r="R42" s="358">
        <v>12</v>
      </c>
      <c r="S42" s="1093">
        <f t="shared" si="35"/>
        <v>5.539301309295594E-06</v>
      </c>
      <c r="T42" s="329">
        <f t="shared" si="30"/>
        <v>11924</v>
      </c>
      <c r="U42" s="356">
        <f t="shared" si="31"/>
        <v>0.2216563271663746</v>
      </c>
      <c r="V42" s="357">
        <f t="shared" si="32"/>
        <v>99197</v>
      </c>
      <c r="W42" s="358">
        <f t="shared" si="33"/>
        <v>121020.14000000453</v>
      </c>
      <c r="X42" s="332">
        <f t="shared" si="34"/>
        <v>0.0595673893325733</v>
      </c>
    </row>
    <row r="43" spans="1:24" ht="15">
      <c r="A43" s="196"/>
      <c r="B43" s="1091" t="s">
        <v>1127</v>
      </c>
      <c r="C43" s="14"/>
      <c r="D43" s="14"/>
      <c r="E43" s="1092">
        <v>2888</v>
      </c>
      <c r="F43" s="1093">
        <f>E43/$E$101</f>
        <v>0.05520932900019117</v>
      </c>
      <c r="G43" s="1094">
        <v>7821</v>
      </c>
      <c r="H43" s="1095">
        <v>13771.33000000028</v>
      </c>
      <c r="I43" s="1096">
        <f>H43/$H$101</f>
        <v>0.006798981707212213</v>
      </c>
      <c r="J43" s="329">
        <v>1112</v>
      </c>
      <c r="K43" s="1093">
        <f t="shared" si="38"/>
        <v>0.013319758040366532</v>
      </c>
      <c r="L43" s="358">
        <v>3234</v>
      </c>
      <c r="M43" s="358">
        <v>4582</v>
      </c>
      <c r="N43" s="1096">
        <f t="shared" si="39"/>
        <v>0.002183498556554884</v>
      </c>
      <c r="O43" s="329">
        <v>1383</v>
      </c>
      <c r="P43" s="1093">
        <f t="shared" si="29"/>
        <v>0.018321763552540934</v>
      </c>
      <c r="Q43" s="357">
        <v>3956</v>
      </c>
      <c r="R43" s="358">
        <v>4628.52000000006</v>
      </c>
      <c r="S43" s="1093">
        <f t="shared" si="35"/>
        <v>0.002136563908008431</v>
      </c>
      <c r="T43" s="329">
        <f t="shared" si="30"/>
        <v>5383</v>
      </c>
      <c r="U43" s="356">
        <f t="shared" si="31"/>
        <v>0.08685085059309863</v>
      </c>
      <c r="V43" s="357">
        <f t="shared" si="32"/>
        <v>15011</v>
      </c>
      <c r="W43" s="358">
        <f t="shared" si="33"/>
        <v>22981.850000000337</v>
      </c>
      <c r="X43" s="332">
        <f t="shared" si="34"/>
        <v>0.01111904417177553</v>
      </c>
    </row>
    <row r="44" spans="1:24" ht="15">
      <c r="A44" s="196"/>
      <c r="B44" s="1091" t="s">
        <v>1198</v>
      </c>
      <c r="C44" s="14"/>
      <c r="D44" s="14"/>
      <c r="E44" s="1092"/>
      <c r="F44" s="1093"/>
      <c r="G44" s="1094"/>
      <c r="H44" s="1095"/>
      <c r="I44" s="1096"/>
      <c r="J44" s="329"/>
      <c r="K44" s="1093">
        <f t="shared" si="38"/>
        <v>0</v>
      </c>
      <c r="L44" s="358">
        <v>123</v>
      </c>
      <c r="M44" s="358"/>
      <c r="N44" s="1096">
        <f t="shared" si="39"/>
        <v>0</v>
      </c>
      <c r="O44" s="329">
        <v>26</v>
      </c>
      <c r="P44" s="1093">
        <f t="shared" si="29"/>
        <v>0.0003444438556515288</v>
      </c>
      <c r="Q44" s="357">
        <v>76</v>
      </c>
      <c r="R44" s="358">
        <v>79.8</v>
      </c>
      <c r="S44" s="1093">
        <f t="shared" si="35"/>
        <v>3.6836353706815706E-05</v>
      </c>
      <c r="T44" s="329"/>
      <c r="U44" s="356"/>
      <c r="V44" s="357"/>
      <c r="W44" s="358"/>
      <c r="X44" s="332"/>
    </row>
    <row r="45" spans="1:24" ht="15">
      <c r="A45" s="196"/>
      <c r="B45" s="1091" t="s">
        <v>1178</v>
      </c>
      <c r="C45" s="14"/>
      <c r="D45" s="14"/>
      <c r="E45" s="1092"/>
      <c r="F45" s="1093">
        <f aca="true" t="shared" si="40" ref="F45:F50">E45/$E$101</f>
        <v>0</v>
      </c>
      <c r="G45" s="1094"/>
      <c r="H45" s="1095"/>
      <c r="I45" s="1096">
        <f aca="true" t="shared" si="41" ref="I45:I50">H45/$H$101</f>
        <v>0</v>
      </c>
      <c r="J45" s="329">
        <v>13</v>
      </c>
      <c r="K45" s="1093">
        <f t="shared" si="38"/>
        <v>0.0001557165957956519</v>
      </c>
      <c r="L45" s="358">
        <v>38</v>
      </c>
      <c r="M45" s="358">
        <v>72</v>
      </c>
      <c r="N45" s="1096">
        <f t="shared" si="39"/>
        <v>3.431075863639276E-05</v>
      </c>
      <c r="O45" s="329"/>
      <c r="P45" s="1093">
        <f t="shared" si="29"/>
        <v>0</v>
      </c>
      <c r="Q45" s="357"/>
      <c r="R45" s="358"/>
      <c r="S45" s="1093">
        <f t="shared" si="35"/>
        <v>0</v>
      </c>
      <c r="T45" s="329"/>
      <c r="U45" s="356"/>
      <c r="V45" s="357"/>
      <c r="W45" s="358"/>
      <c r="X45" s="332"/>
    </row>
    <row r="46" spans="1:24" ht="15">
      <c r="A46" s="196"/>
      <c r="B46" s="1091" t="s">
        <v>1162</v>
      </c>
      <c r="C46" s="14"/>
      <c r="D46" s="14"/>
      <c r="E46" s="1092"/>
      <c r="F46" s="1093">
        <f t="shared" si="40"/>
        <v>0</v>
      </c>
      <c r="G46" s="1094"/>
      <c r="H46" s="1095"/>
      <c r="I46" s="1096">
        <f t="shared" si="41"/>
        <v>0</v>
      </c>
      <c r="J46" s="329"/>
      <c r="K46" s="1093">
        <f t="shared" si="38"/>
        <v>0</v>
      </c>
      <c r="L46" s="358"/>
      <c r="M46" s="358"/>
      <c r="N46" s="1096">
        <f t="shared" si="39"/>
        <v>0</v>
      </c>
      <c r="O46" s="329"/>
      <c r="P46" s="1093">
        <f t="shared" si="29"/>
        <v>0</v>
      </c>
      <c r="Q46" s="357"/>
      <c r="R46" s="358"/>
      <c r="S46" s="1093">
        <f t="shared" si="35"/>
        <v>0</v>
      </c>
      <c r="T46" s="329">
        <f t="shared" si="30"/>
        <v>0</v>
      </c>
      <c r="U46" s="356">
        <f t="shared" si="31"/>
        <v>0</v>
      </c>
      <c r="V46" s="357">
        <f t="shared" si="32"/>
        <v>0</v>
      </c>
      <c r="W46" s="358">
        <f t="shared" si="33"/>
        <v>0</v>
      </c>
      <c r="X46" s="332">
        <f t="shared" si="34"/>
        <v>0</v>
      </c>
    </row>
    <row r="47" spans="1:24" ht="15">
      <c r="A47" s="196"/>
      <c r="B47" s="1091" t="s">
        <v>878</v>
      </c>
      <c r="C47" s="14">
        <v>1.43</v>
      </c>
      <c r="D47" s="14" t="s">
        <v>122</v>
      </c>
      <c r="E47" s="1092"/>
      <c r="F47" s="1093">
        <f t="shared" si="40"/>
        <v>0</v>
      </c>
      <c r="G47" s="1094"/>
      <c r="H47" s="1095"/>
      <c r="I47" s="1096">
        <f t="shared" si="41"/>
        <v>0</v>
      </c>
      <c r="J47" s="329"/>
      <c r="K47" s="1093">
        <f t="shared" si="38"/>
        <v>0</v>
      </c>
      <c r="L47" s="358"/>
      <c r="M47" s="358"/>
      <c r="N47" s="1096">
        <f t="shared" si="39"/>
        <v>0</v>
      </c>
      <c r="O47" s="329"/>
      <c r="P47" s="1093">
        <f t="shared" si="29"/>
        <v>0</v>
      </c>
      <c r="Q47" s="357"/>
      <c r="R47" s="358"/>
      <c r="S47" s="1093">
        <f t="shared" si="35"/>
        <v>0</v>
      </c>
      <c r="T47" s="329">
        <f t="shared" si="30"/>
        <v>0</v>
      </c>
      <c r="U47" s="356">
        <f t="shared" si="31"/>
        <v>0</v>
      </c>
      <c r="V47" s="357">
        <f t="shared" si="32"/>
        <v>0</v>
      </c>
      <c r="W47" s="358">
        <f t="shared" si="33"/>
        <v>0</v>
      </c>
      <c r="X47" s="332">
        <f t="shared" si="34"/>
        <v>0</v>
      </c>
    </row>
    <row r="48" spans="1:24" ht="15">
      <c r="A48" s="196"/>
      <c r="B48" s="1091" t="s">
        <v>875</v>
      </c>
      <c r="C48" s="14">
        <v>1.82</v>
      </c>
      <c r="D48" s="14" t="s">
        <v>122</v>
      </c>
      <c r="E48" s="1092">
        <v>8</v>
      </c>
      <c r="F48" s="1093">
        <f t="shared" si="40"/>
        <v>0.00015293442936341044</v>
      </c>
      <c r="G48" s="1094">
        <v>141</v>
      </c>
      <c r="H48" s="1095">
        <v>66.18</v>
      </c>
      <c r="I48" s="1096">
        <f t="shared" si="41"/>
        <v>3.2673431642644184E-05</v>
      </c>
      <c r="J48" s="329"/>
      <c r="K48" s="1093">
        <f t="shared" si="38"/>
        <v>0</v>
      </c>
      <c r="L48" s="358"/>
      <c r="M48" s="358"/>
      <c r="N48" s="1096">
        <f t="shared" si="39"/>
        <v>0</v>
      </c>
      <c r="O48" s="329">
        <v>1</v>
      </c>
      <c r="P48" s="1093">
        <f t="shared" si="29"/>
        <v>1.3247840601981877E-05</v>
      </c>
      <c r="Q48" s="357">
        <v>6</v>
      </c>
      <c r="R48" s="358">
        <v>3</v>
      </c>
      <c r="S48" s="1093">
        <f t="shared" si="35"/>
        <v>1.3848253273238986E-06</v>
      </c>
      <c r="T48" s="329">
        <f t="shared" si="30"/>
        <v>9</v>
      </c>
      <c r="U48" s="356">
        <f t="shared" si="31"/>
        <v>0.00016618226996539231</v>
      </c>
      <c r="V48" s="357">
        <f t="shared" si="32"/>
        <v>147</v>
      </c>
      <c r="W48" s="358">
        <f t="shared" si="33"/>
        <v>69.18</v>
      </c>
      <c r="X48" s="332">
        <f t="shared" si="34"/>
        <v>3.405825696996808E-05</v>
      </c>
    </row>
    <row r="49" spans="1:24" ht="15">
      <c r="A49" s="196"/>
      <c r="B49" s="1091" t="s">
        <v>1163</v>
      </c>
      <c r="C49" s="14"/>
      <c r="D49" s="14"/>
      <c r="E49" s="1092">
        <v>2</v>
      </c>
      <c r="F49" s="1093">
        <f t="shared" si="40"/>
        <v>3.823360734085261E-05</v>
      </c>
      <c r="G49" s="1094">
        <v>14</v>
      </c>
      <c r="H49" s="1095">
        <v>5.18</v>
      </c>
      <c r="I49" s="1096">
        <f t="shared" si="41"/>
        <v>2.5573946193547424E-06</v>
      </c>
      <c r="J49" s="329">
        <v>1</v>
      </c>
      <c r="K49" s="1093">
        <f t="shared" si="38"/>
        <v>1.197819967658861E-05</v>
      </c>
      <c r="L49" s="358"/>
      <c r="M49" s="358">
        <v>2</v>
      </c>
      <c r="N49" s="1096">
        <f t="shared" si="39"/>
        <v>9.530766287886879E-07</v>
      </c>
      <c r="O49" s="329"/>
      <c r="P49" s="1093">
        <f t="shared" si="29"/>
        <v>0</v>
      </c>
      <c r="Q49" s="357"/>
      <c r="R49" s="358"/>
      <c r="S49" s="1093">
        <f t="shared" si="35"/>
        <v>0</v>
      </c>
      <c r="T49" s="329">
        <f t="shared" si="30"/>
        <v>3</v>
      </c>
      <c r="U49" s="356">
        <f t="shared" si="31"/>
        <v>5.021180701744122E-05</v>
      </c>
      <c r="V49" s="357">
        <f t="shared" si="32"/>
        <v>14</v>
      </c>
      <c r="W49" s="358">
        <f t="shared" si="33"/>
        <v>7.18</v>
      </c>
      <c r="X49" s="332">
        <f t="shared" si="34"/>
        <v>3.51047124814343E-06</v>
      </c>
    </row>
    <row r="50" spans="1:24" ht="15">
      <c r="A50" s="196"/>
      <c r="B50" s="1091" t="s">
        <v>873</v>
      </c>
      <c r="C50" s="14">
        <v>1.04</v>
      </c>
      <c r="D50" s="14" t="s">
        <v>122</v>
      </c>
      <c r="E50" s="1092"/>
      <c r="F50" s="1093">
        <f t="shared" si="40"/>
        <v>0</v>
      </c>
      <c r="G50" s="1094"/>
      <c r="H50" s="1095"/>
      <c r="I50" s="1096">
        <f t="shared" si="41"/>
        <v>0</v>
      </c>
      <c r="J50" s="329"/>
      <c r="K50" s="1093">
        <f>J50/$J$101</f>
        <v>0</v>
      </c>
      <c r="L50" s="358"/>
      <c r="M50" s="358"/>
      <c r="N50" s="1096">
        <f>M50/$M$101</f>
        <v>0</v>
      </c>
      <c r="O50" s="329"/>
      <c r="P50" s="1093">
        <f t="shared" si="29"/>
        <v>0</v>
      </c>
      <c r="Q50" s="357"/>
      <c r="R50" s="358"/>
      <c r="S50" s="1093">
        <f t="shared" si="35"/>
        <v>0</v>
      </c>
      <c r="T50" s="329">
        <f t="shared" si="30"/>
        <v>0</v>
      </c>
      <c r="U50" s="356">
        <f t="shared" si="31"/>
        <v>0</v>
      </c>
      <c r="V50" s="357">
        <f t="shared" si="32"/>
        <v>0</v>
      </c>
      <c r="W50" s="358">
        <f t="shared" si="33"/>
        <v>0</v>
      </c>
      <c r="X50" s="332">
        <f t="shared" si="34"/>
        <v>0</v>
      </c>
    </row>
    <row r="51" spans="1:24" ht="15">
      <c r="A51" s="196"/>
      <c r="B51" s="1091" t="s">
        <v>1180</v>
      </c>
      <c r="C51" s="14"/>
      <c r="D51" s="14"/>
      <c r="E51" s="1092"/>
      <c r="F51" s="1093"/>
      <c r="G51" s="1094"/>
      <c r="H51" s="1095"/>
      <c r="I51" s="1096"/>
      <c r="J51" s="329">
        <v>2</v>
      </c>
      <c r="K51" s="1093">
        <f>J51/$J$101</f>
        <v>2.395639935317722E-05</v>
      </c>
      <c r="L51" s="358"/>
      <c r="M51" s="358">
        <v>17</v>
      </c>
      <c r="N51" s="1096">
        <f>M51/$M$101</f>
        <v>8.101151344703846E-06</v>
      </c>
      <c r="O51" s="329">
        <v>64</v>
      </c>
      <c r="P51" s="1093">
        <f t="shared" si="29"/>
        <v>0.0008478617985268401</v>
      </c>
      <c r="Q51" s="357">
        <v>1092</v>
      </c>
      <c r="R51" s="358">
        <v>491.4000000000002</v>
      </c>
      <c r="S51" s="1093">
        <f t="shared" si="35"/>
        <v>0.0002268343886156547</v>
      </c>
      <c r="T51" s="329"/>
      <c r="U51" s="356"/>
      <c r="V51" s="357"/>
      <c r="W51" s="358"/>
      <c r="X51" s="332"/>
    </row>
    <row r="52" spans="1:24" ht="15">
      <c r="A52" s="196"/>
      <c r="B52" s="1091" t="s">
        <v>1207</v>
      </c>
      <c r="C52" s="14"/>
      <c r="D52" s="14"/>
      <c r="E52" s="1092"/>
      <c r="F52" s="1093"/>
      <c r="G52" s="1094"/>
      <c r="H52" s="1095"/>
      <c r="I52" s="1096"/>
      <c r="J52" s="329"/>
      <c r="K52" s="1093"/>
      <c r="L52" s="358"/>
      <c r="M52" s="358"/>
      <c r="N52" s="1096"/>
      <c r="O52" s="329">
        <v>2</v>
      </c>
      <c r="P52" s="1093">
        <f t="shared" si="29"/>
        <v>2.6495681203963754E-05</v>
      </c>
      <c r="Q52" s="357">
        <v>13</v>
      </c>
      <c r="R52" s="358">
        <v>6</v>
      </c>
      <c r="S52" s="1093">
        <f t="shared" si="35"/>
        <v>2.769650654647797E-06</v>
      </c>
      <c r="T52" s="329"/>
      <c r="U52" s="356"/>
      <c r="V52" s="357"/>
      <c r="W52" s="358"/>
      <c r="X52" s="332"/>
    </row>
    <row r="53" spans="1:24" ht="15">
      <c r="A53" s="196"/>
      <c r="B53" s="1091" t="s">
        <v>1164</v>
      </c>
      <c r="C53" s="14"/>
      <c r="D53" s="14"/>
      <c r="E53" s="1092">
        <v>90</v>
      </c>
      <c r="F53" s="1093">
        <f>E53/$E$101</f>
        <v>0.0017205123303383673</v>
      </c>
      <c r="G53" s="1094">
        <v>2088</v>
      </c>
      <c r="H53" s="1095">
        <v>835.2</v>
      </c>
      <c r="I53" s="1096">
        <f>H53/$H$101</f>
        <v>0.0004123428544565794</v>
      </c>
      <c r="J53" s="329">
        <v>6</v>
      </c>
      <c r="K53" s="1093">
        <f aca="true" t="shared" si="42" ref="K53:K68">J53/$J$101</f>
        <v>7.186919805953165E-05</v>
      </c>
      <c r="L53" s="358"/>
      <c r="M53" s="358">
        <v>52</v>
      </c>
      <c r="N53" s="1096">
        <f aca="true" t="shared" si="43" ref="N53:N68">M53/$M$101</f>
        <v>2.4779992348505887E-05</v>
      </c>
      <c r="O53" s="329">
        <v>11</v>
      </c>
      <c r="P53" s="1093">
        <f t="shared" si="29"/>
        <v>0.00014572624662180064</v>
      </c>
      <c r="Q53" s="357">
        <v>164</v>
      </c>
      <c r="R53" s="358">
        <v>65.60000000000001</v>
      </c>
      <c r="S53" s="1093">
        <f t="shared" si="35"/>
        <v>3.0281513824149255E-05</v>
      </c>
      <c r="T53" s="329">
        <f t="shared" si="30"/>
        <v>107</v>
      </c>
      <c r="U53" s="356">
        <f t="shared" si="31"/>
        <v>0.0019381077750196996</v>
      </c>
      <c r="V53" s="357">
        <f t="shared" si="32"/>
        <v>2252</v>
      </c>
      <c r="W53" s="358">
        <f t="shared" si="33"/>
        <v>952.8000000000001</v>
      </c>
      <c r="X53" s="332">
        <f t="shared" si="34"/>
        <v>0.0004674043606292345</v>
      </c>
    </row>
    <row r="54" spans="1:24" ht="15">
      <c r="A54" s="196"/>
      <c r="B54" s="1091" t="s">
        <v>874</v>
      </c>
      <c r="C54" s="14">
        <v>1.1</v>
      </c>
      <c r="D54" s="14" t="s">
        <v>122</v>
      </c>
      <c r="E54" s="1092">
        <v>18</v>
      </c>
      <c r="F54" s="1093">
        <f>E54/$E$101</f>
        <v>0.0003441024660676735</v>
      </c>
      <c r="G54" s="1094">
        <v>606</v>
      </c>
      <c r="H54" s="1095">
        <v>666.6000000000001</v>
      </c>
      <c r="I54" s="1096">
        <f>H54/$H$101</f>
        <v>0.0003291041029463073</v>
      </c>
      <c r="J54" s="329"/>
      <c r="K54" s="1093">
        <f t="shared" si="42"/>
        <v>0</v>
      </c>
      <c r="L54" s="1095"/>
      <c r="M54" s="358"/>
      <c r="N54" s="1096">
        <f t="shared" si="43"/>
        <v>0</v>
      </c>
      <c r="O54" s="329"/>
      <c r="P54" s="1093">
        <f t="shared" si="29"/>
        <v>0</v>
      </c>
      <c r="Q54" s="357"/>
      <c r="R54" s="358"/>
      <c r="S54" s="1093">
        <f t="shared" si="35"/>
        <v>0</v>
      </c>
      <c r="T54" s="329">
        <f aca="true" t="shared" si="44" ref="T54:T68">E54+J54+O54</f>
        <v>18</v>
      </c>
      <c r="U54" s="356">
        <f aca="true" t="shared" si="45" ref="U54:U68">F54+K54+P54</f>
        <v>0.0003441024660676735</v>
      </c>
      <c r="V54" s="357">
        <f aca="true" t="shared" si="46" ref="V54:V68">G54+L54+Q54</f>
        <v>606</v>
      </c>
      <c r="W54" s="358">
        <f aca="true" t="shared" si="47" ref="W54:W68">H54+M54+R54</f>
        <v>666.6000000000001</v>
      </c>
      <c r="X54" s="332">
        <f aca="true" t="shared" si="48" ref="X54:X68">I54+N54+S54</f>
        <v>0.0003291041029463073</v>
      </c>
    </row>
    <row r="55" spans="1:24" ht="15">
      <c r="A55" s="196"/>
      <c r="B55" s="1091" t="s">
        <v>1143</v>
      </c>
      <c r="C55" s="14"/>
      <c r="D55" s="14"/>
      <c r="E55" s="1092"/>
      <c r="F55" s="1093">
        <f>E55/$E$101</f>
        <v>0</v>
      </c>
      <c r="G55" s="1094"/>
      <c r="H55" s="1095"/>
      <c r="I55" s="1096">
        <f>H55/$H$101</f>
        <v>0</v>
      </c>
      <c r="J55" s="329"/>
      <c r="K55" s="1093">
        <f t="shared" si="42"/>
        <v>0</v>
      </c>
      <c r="L55" s="1095"/>
      <c r="M55" s="334"/>
      <c r="N55" s="1096">
        <f t="shared" si="43"/>
        <v>0</v>
      </c>
      <c r="O55" s="329"/>
      <c r="P55" s="1093">
        <f t="shared" si="29"/>
        <v>0</v>
      </c>
      <c r="Q55" s="357"/>
      <c r="R55" s="358"/>
      <c r="S55" s="1093">
        <f t="shared" si="35"/>
        <v>0</v>
      </c>
      <c r="T55" s="329">
        <f t="shared" si="44"/>
        <v>0</v>
      </c>
      <c r="U55" s="356">
        <f t="shared" si="45"/>
        <v>0</v>
      </c>
      <c r="V55" s="357">
        <f t="shared" si="46"/>
        <v>0</v>
      </c>
      <c r="W55" s="358">
        <f t="shared" si="47"/>
        <v>0</v>
      </c>
      <c r="X55" s="332">
        <f t="shared" si="48"/>
        <v>0</v>
      </c>
    </row>
    <row r="56" spans="1:24" ht="15">
      <c r="A56" s="196"/>
      <c r="B56" s="1091" t="s">
        <v>1181</v>
      </c>
      <c r="C56" s="14"/>
      <c r="D56" s="14"/>
      <c r="E56" s="1092"/>
      <c r="F56" s="1093"/>
      <c r="G56" s="1094"/>
      <c r="H56" s="1095"/>
      <c r="I56" s="1096"/>
      <c r="J56" s="329">
        <v>1</v>
      </c>
      <c r="K56" s="1093">
        <f t="shared" si="42"/>
        <v>1.197819967658861E-05</v>
      </c>
      <c r="L56" s="1095">
        <v>2</v>
      </c>
      <c r="M56" s="334">
        <v>0.9</v>
      </c>
      <c r="N56" s="1096">
        <f t="shared" si="43"/>
        <v>4.2888448295490955E-07</v>
      </c>
      <c r="O56" s="329">
        <v>77</v>
      </c>
      <c r="P56" s="1093">
        <f t="shared" si="29"/>
        <v>0.0010200837263526046</v>
      </c>
      <c r="Q56" s="357">
        <v>602</v>
      </c>
      <c r="R56" s="358">
        <v>270.90000000000003</v>
      </c>
      <c r="S56" s="1093">
        <f t="shared" si="35"/>
        <v>0.00012504972705734807</v>
      </c>
      <c r="T56" s="329">
        <f t="shared" si="44"/>
        <v>78</v>
      </c>
      <c r="U56" s="356">
        <f t="shared" si="45"/>
        <v>0.0010320619260291931</v>
      </c>
      <c r="V56" s="357">
        <f t="shared" si="46"/>
        <v>604</v>
      </c>
      <c r="W56" s="358">
        <f t="shared" si="47"/>
        <v>271.8</v>
      </c>
      <c r="X56" s="332">
        <f t="shared" si="48"/>
        <v>0.00012547861154030298</v>
      </c>
    </row>
    <row r="57" spans="1:24" ht="15">
      <c r="A57" s="196"/>
      <c r="B57" s="1091" t="s">
        <v>1182</v>
      </c>
      <c r="C57" s="14"/>
      <c r="D57" s="14"/>
      <c r="E57" s="1092"/>
      <c r="F57" s="1093"/>
      <c r="G57" s="1094"/>
      <c r="H57" s="1095"/>
      <c r="I57" s="1096"/>
      <c r="J57" s="329">
        <v>900</v>
      </c>
      <c r="K57" s="1093">
        <f t="shared" si="42"/>
        <v>0.010780379708929748</v>
      </c>
      <c r="L57" s="1095">
        <v>4823</v>
      </c>
      <c r="M57" s="334">
        <v>1880.9700000000043</v>
      </c>
      <c r="N57" s="1096">
        <f t="shared" si="43"/>
        <v>0.0008963542732263312</v>
      </c>
      <c r="O57" s="329"/>
      <c r="P57" s="1093">
        <f t="shared" si="29"/>
        <v>0</v>
      </c>
      <c r="Q57" s="357"/>
      <c r="R57" s="358"/>
      <c r="S57" s="1093">
        <f t="shared" si="35"/>
        <v>0</v>
      </c>
      <c r="T57" s="329">
        <f t="shared" si="44"/>
        <v>900</v>
      </c>
      <c r="U57" s="356">
        <f t="shared" si="45"/>
        <v>0.010780379708929748</v>
      </c>
      <c r="V57" s="357">
        <f t="shared" si="46"/>
        <v>4823</v>
      </c>
      <c r="W57" s="358">
        <f t="shared" si="47"/>
        <v>1880.9700000000043</v>
      </c>
      <c r="X57" s="332">
        <f t="shared" si="48"/>
        <v>0.0008963542732263312</v>
      </c>
    </row>
    <row r="58" spans="1:24" ht="15">
      <c r="A58" s="196"/>
      <c r="B58" s="1091" t="s">
        <v>1183</v>
      </c>
      <c r="C58" s="14"/>
      <c r="D58" s="14"/>
      <c r="E58" s="1092"/>
      <c r="F58" s="1093"/>
      <c r="G58" s="1094"/>
      <c r="H58" s="1095"/>
      <c r="I58" s="1096"/>
      <c r="J58" s="329">
        <v>2322</v>
      </c>
      <c r="K58" s="1093">
        <f t="shared" si="42"/>
        <v>0.02781337964903875</v>
      </c>
      <c r="L58" s="1095">
        <v>12617</v>
      </c>
      <c r="M58" s="334">
        <v>10219.769999999953</v>
      </c>
      <c r="N58" s="1096">
        <f t="shared" si="43"/>
        <v>0.004870111969297862</v>
      </c>
      <c r="O58" s="329">
        <v>5519</v>
      </c>
      <c r="P58" s="1093">
        <f t="shared" si="29"/>
        <v>0.07311483228233798</v>
      </c>
      <c r="Q58" s="357">
        <v>32616</v>
      </c>
      <c r="R58" s="358">
        <v>26418.959999999945</v>
      </c>
      <c r="S58" s="1093">
        <f t="shared" si="35"/>
        <v>0.01219521497651897</v>
      </c>
      <c r="T58" s="329">
        <f t="shared" si="44"/>
        <v>7841</v>
      </c>
      <c r="U58" s="356">
        <f t="shared" si="45"/>
        <v>0.10092821193137673</v>
      </c>
      <c r="V58" s="357">
        <f t="shared" si="46"/>
        <v>45233</v>
      </c>
      <c r="W58" s="358">
        <f t="shared" si="47"/>
        <v>36638.729999999894</v>
      </c>
      <c r="X58" s="332">
        <f t="shared" si="48"/>
        <v>0.017065326945816833</v>
      </c>
    </row>
    <row r="59" spans="1:24" ht="15">
      <c r="A59" s="196"/>
      <c r="B59" s="1091" t="s">
        <v>1184</v>
      </c>
      <c r="C59" s="14"/>
      <c r="D59" s="14"/>
      <c r="E59" s="1092"/>
      <c r="F59" s="1093"/>
      <c r="G59" s="1094"/>
      <c r="H59" s="1095"/>
      <c r="I59" s="1096"/>
      <c r="J59" s="329">
        <v>9</v>
      </c>
      <c r="K59" s="1093">
        <f t="shared" si="42"/>
        <v>0.00010780379708929748</v>
      </c>
      <c r="L59" s="1095">
        <v>55</v>
      </c>
      <c r="M59" s="334">
        <v>38.5</v>
      </c>
      <c r="N59" s="1096">
        <f t="shared" si="43"/>
        <v>1.834672510418224E-05</v>
      </c>
      <c r="O59" s="329"/>
      <c r="P59" s="1093">
        <f t="shared" si="29"/>
        <v>0</v>
      </c>
      <c r="Q59" s="357"/>
      <c r="R59" s="358"/>
      <c r="S59" s="1093">
        <f t="shared" si="35"/>
        <v>0</v>
      </c>
      <c r="T59" s="329">
        <f t="shared" si="44"/>
        <v>9</v>
      </c>
      <c r="U59" s="356">
        <f t="shared" si="45"/>
        <v>0.00010780379708929748</v>
      </c>
      <c r="V59" s="357">
        <f t="shared" si="46"/>
        <v>55</v>
      </c>
      <c r="W59" s="358">
        <f t="shared" si="47"/>
        <v>38.5</v>
      </c>
      <c r="X59" s="332">
        <f t="shared" si="48"/>
        <v>1.834672510418224E-05</v>
      </c>
    </row>
    <row r="60" spans="1:24" ht="15">
      <c r="A60" s="196"/>
      <c r="B60" s="1091" t="s">
        <v>1185</v>
      </c>
      <c r="C60" s="14"/>
      <c r="D60" s="14"/>
      <c r="E60" s="1092"/>
      <c r="F60" s="1093"/>
      <c r="G60" s="1094"/>
      <c r="H60" s="1095"/>
      <c r="I60" s="1096"/>
      <c r="J60" s="329">
        <v>4419</v>
      </c>
      <c r="K60" s="1093">
        <f t="shared" si="42"/>
        <v>0.05293166437084506</v>
      </c>
      <c r="L60" s="1095">
        <v>36575</v>
      </c>
      <c r="M60" s="334">
        <v>38403.74999999982</v>
      </c>
      <c r="N60" s="1096">
        <f t="shared" si="43"/>
        <v>0.0183008582914217</v>
      </c>
      <c r="O60" s="329">
        <v>4258</v>
      </c>
      <c r="P60" s="1093">
        <f t="shared" si="29"/>
        <v>0.056409305283238835</v>
      </c>
      <c r="Q60" s="357">
        <v>35434</v>
      </c>
      <c r="R60" s="358">
        <v>37205.70000000005</v>
      </c>
      <c r="S60" s="1093">
        <f t="shared" si="35"/>
        <v>0.01717446522693828</v>
      </c>
      <c r="T60" s="329">
        <f t="shared" si="44"/>
        <v>8677</v>
      </c>
      <c r="U60" s="356">
        <f t="shared" si="45"/>
        <v>0.1093409696540839</v>
      </c>
      <c r="V60" s="357">
        <f t="shared" si="46"/>
        <v>72009</v>
      </c>
      <c r="W60" s="358">
        <f t="shared" si="47"/>
        <v>75609.44999999987</v>
      </c>
      <c r="X60" s="332">
        <f t="shared" si="48"/>
        <v>0.03547532351835998</v>
      </c>
    </row>
    <row r="61" spans="1:24" ht="15">
      <c r="A61" s="196"/>
      <c r="B61" s="1091" t="s">
        <v>1186</v>
      </c>
      <c r="C61" s="14"/>
      <c r="D61" s="14"/>
      <c r="E61" s="1092"/>
      <c r="F61" s="1093"/>
      <c r="G61" s="1094"/>
      <c r="H61" s="1095"/>
      <c r="I61" s="1096"/>
      <c r="J61" s="329">
        <v>5364</v>
      </c>
      <c r="K61" s="1093">
        <f t="shared" si="42"/>
        <v>0.0642510630652213</v>
      </c>
      <c r="L61" s="1095">
        <v>47154</v>
      </c>
      <c r="M61" s="334">
        <v>42438.600000000544</v>
      </c>
      <c r="N61" s="1096">
        <f t="shared" si="43"/>
        <v>0.020223618909256065</v>
      </c>
      <c r="O61" s="329">
        <v>77</v>
      </c>
      <c r="P61" s="1093">
        <f t="shared" si="29"/>
        <v>0.0010200837263526046</v>
      </c>
      <c r="Q61" s="357">
        <v>372</v>
      </c>
      <c r="R61" s="358">
        <v>334.8</v>
      </c>
      <c r="S61" s="1093">
        <f t="shared" si="35"/>
        <v>0.0001545465065293471</v>
      </c>
      <c r="T61" s="329">
        <f t="shared" si="44"/>
        <v>5441</v>
      </c>
      <c r="U61" s="356">
        <f t="shared" si="45"/>
        <v>0.0652711467915739</v>
      </c>
      <c r="V61" s="357">
        <f t="shared" si="46"/>
        <v>47526</v>
      </c>
      <c r="W61" s="358">
        <f t="shared" si="47"/>
        <v>42773.40000000055</v>
      </c>
      <c r="X61" s="332">
        <f t="shared" si="48"/>
        <v>0.020378165415785413</v>
      </c>
    </row>
    <row r="62" spans="1:24" ht="15">
      <c r="A62" s="196"/>
      <c r="B62" s="1091" t="s">
        <v>1187</v>
      </c>
      <c r="C62" s="14"/>
      <c r="D62" s="14"/>
      <c r="E62" s="1092"/>
      <c r="F62" s="1093"/>
      <c r="G62" s="1094"/>
      <c r="H62" s="1095"/>
      <c r="I62" s="1096"/>
      <c r="J62" s="329">
        <v>4</v>
      </c>
      <c r="K62" s="1093">
        <f t="shared" si="42"/>
        <v>4.791279870635444E-05</v>
      </c>
      <c r="L62" s="1095">
        <v>14</v>
      </c>
      <c r="M62" s="334">
        <v>13.02</v>
      </c>
      <c r="N62" s="1096">
        <f t="shared" si="43"/>
        <v>6.204528853414358E-06</v>
      </c>
      <c r="O62" s="329"/>
      <c r="P62" s="1093">
        <f t="shared" si="29"/>
        <v>0</v>
      </c>
      <c r="Q62" s="357"/>
      <c r="R62" s="358"/>
      <c r="S62" s="1093">
        <f t="shared" si="35"/>
        <v>0</v>
      </c>
      <c r="T62" s="329">
        <f t="shared" si="44"/>
        <v>4</v>
      </c>
      <c r="U62" s="356">
        <f t="shared" si="45"/>
        <v>4.791279870635444E-05</v>
      </c>
      <c r="V62" s="357">
        <f t="shared" si="46"/>
        <v>14</v>
      </c>
      <c r="W62" s="358">
        <f t="shared" si="47"/>
        <v>13.02</v>
      </c>
      <c r="X62" s="332">
        <f t="shared" si="48"/>
        <v>6.204528853414358E-06</v>
      </c>
    </row>
    <row r="63" spans="1:24" ht="15">
      <c r="A63" s="196"/>
      <c r="B63" s="1091" t="s">
        <v>1188</v>
      </c>
      <c r="C63" s="14"/>
      <c r="D63" s="14"/>
      <c r="E63" s="1092"/>
      <c r="F63" s="1093"/>
      <c r="G63" s="1094"/>
      <c r="H63" s="1095"/>
      <c r="I63" s="1096"/>
      <c r="J63" s="329">
        <v>6</v>
      </c>
      <c r="K63" s="1093">
        <f t="shared" si="42"/>
        <v>7.186919805953165E-05</v>
      </c>
      <c r="L63" s="1095">
        <v>21</v>
      </c>
      <c r="M63" s="334">
        <v>17.43</v>
      </c>
      <c r="N63" s="1096">
        <f t="shared" si="43"/>
        <v>8.306062819893415E-06</v>
      </c>
      <c r="O63" s="329">
        <v>17</v>
      </c>
      <c r="P63" s="1093">
        <f t="shared" si="29"/>
        <v>0.0002252132902336919</v>
      </c>
      <c r="Q63" s="357">
        <v>36</v>
      </c>
      <c r="R63" s="358">
        <v>30</v>
      </c>
      <c r="S63" s="1093">
        <f t="shared" si="35"/>
        <v>1.3848253273238987E-05</v>
      </c>
      <c r="T63" s="329">
        <f t="shared" si="44"/>
        <v>23</v>
      </c>
      <c r="U63" s="356">
        <f t="shared" si="45"/>
        <v>0.00029708248829322356</v>
      </c>
      <c r="V63" s="357">
        <f t="shared" si="46"/>
        <v>57</v>
      </c>
      <c r="W63" s="358">
        <f t="shared" si="47"/>
        <v>47.43</v>
      </c>
      <c r="X63" s="332">
        <f t="shared" si="48"/>
        <v>2.21543160931324E-05</v>
      </c>
    </row>
    <row r="64" spans="1:24" ht="15">
      <c r="A64" s="196"/>
      <c r="B64" s="1091" t="s">
        <v>1189</v>
      </c>
      <c r="C64" s="14"/>
      <c r="D64" s="14"/>
      <c r="E64" s="1092"/>
      <c r="F64" s="1093"/>
      <c r="G64" s="1094"/>
      <c r="H64" s="1095"/>
      <c r="I64" s="1096"/>
      <c r="J64" s="329">
        <v>14450</v>
      </c>
      <c r="K64" s="1093">
        <f t="shared" si="42"/>
        <v>0.1730849853267054</v>
      </c>
      <c r="L64" s="1095">
        <v>170615</v>
      </c>
      <c r="M64" s="334">
        <v>240567.15000000678</v>
      </c>
      <c r="N64" s="1096">
        <f t="shared" si="43"/>
        <v>0.11463946415965452</v>
      </c>
      <c r="O64" s="329">
        <v>18074</v>
      </c>
      <c r="P64" s="1093">
        <f t="shared" si="29"/>
        <v>0.23944147104022045</v>
      </c>
      <c r="Q64" s="357">
        <v>249310</v>
      </c>
      <c r="R64" s="358">
        <v>351527.10000000463</v>
      </c>
      <c r="S64" s="1093">
        <f t="shared" si="35"/>
        <v>0.1622678771069091</v>
      </c>
      <c r="T64" s="329">
        <f t="shared" si="44"/>
        <v>32524</v>
      </c>
      <c r="U64" s="356">
        <f t="shared" si="45"/>
        <v>0.41252645636692586</v>
      </c>
      <c r="V64" s="357">
        <f t="shared" si="46"/>
        <v>419925</v>
      </c>
      <c r="W64" s="358">
        <f t="shared" si="47"/>
        <v>592094.2500000114</v>
      </c>
      <c r="X64" s="332">
        <f t="shared" si="48"/>
        <v>0.27690734126656363</v>
      </c>
    </row>
    <row r="65" spans="1:24" ht="15">
      <c r="A65" s="196"/>
      <c r="B65" s="1091" t="s">
        <v>1190</v>
      </c>
      <c r="C65" s="14"/>
      <c r="D65" s="14"/>
      <c r="E65" s="1092"/>
      <c r="F65" s="1093"/>
      <c r="G65" s="1094"/>
      <c r="H65" s="1095"/>
      <c r="I65" s="1096"/>
      <c r="J65" s="329">
        <v>4403</v>
      </c>
      <c r="K65" s="1093">
        <f t="shared" si="42"/>
        <v>0.052740013176019646</v>
      </c>
      <c r="L65" s="1095">
        <v>37020</v>
      </c>
      <c r="M65" s="334">
        <v>45164.400000000474</v>
      </c>
      <c r="N65" s="1096">
        <f t="shared" si="43"/>
        <v>0.021522567046632135</v>
      </c>
      <c r="O65" s="329">
        <v>114</v>
      </c>
      <c r="P65" s="1093">
        <f t="shared" si="29"/>
        <v>0.001510253828625934</v>
      </c>
      <c r="Q65" s="357">
        <v>428</v>
      </c>
      <c r="R65" s="358">
        <v>522.1600000000007</v>
      </c>
      <c r="S65" s="1093">
        <f t="shared" si="35"/>
        <v>0.00024103346430514927</v>
      </c>
      <c r="T65" s="329">
        <f t="shared" si="44"/>
        <v>4517</v>
      </c>
      <c r="U65" s="356">
        <f t="shared" si="45"/>
        <v>0.05425026700464558</v>
      </c>
      <c r="V65" s="357">
        <f t="shared" si="46"/>
        <v>37448</v>
      </c>
      <c r="W65" s="358">
        <f t="shared" si="47"/>
        <v>45686.56000000048</v>
      </c>
      <c r="X65" s="332">
        <f t="shared" si="48"/>
        <v>0.021763600510937283</v>
      </c>
    </row>
    <row r="66" spans="1:24" ht="15">
      <c r="A66" s="196"/>
      <c r="B66" s="1091" t="s">
        <v>1191</v>
      </c>
      <c r="C66" s="14"/>
      <c r="D66" s="14"/>
      <c r="E66" s="1092"/>
      <c r="F66" s="1093"/>
      <c r="G66" s="1094"/>
      <c r="H66" s="1095"/>
      <c r="I66" s="1096"/>
      <c r="J66" s="329">
        <v>9083</v>
      </c>
      <c r="K66" s="1093">
        <f t="shared" si="42"/>
        <v>0.10879798766245433</v>
      </c>
      <c r="L66" s="1095">
        <v>24678</v>
      </c>
      <c r="M66" s="334">
        <v>28873.25999999757</v>
      </c>
      <c r="N66" s="1096">
        <f t="shared" si="43"/>
        <v>0.013759214651468477</v>
      </c>
      <c r="O66" s="329">
        <v>7299</v>
      </c>
      <c r="P66" s="1093">
        <f t="shared" si="29"/>
        <v>0.09669598855386571</v>
      </c>
      <c r="Q66" s="357">
        <v>19392</v>
      </c>
      <c r="R66" s="358">
        <v>22688.639999999225</v>
      </c>
      <c r="S66" s="1093">
        <f t="shared" si="35"/>
        <v>0.01047326777151101</v>
      </c>
      <c r="T66" s="329">
        <f t="shared" si="44"/>
        <v>16382</v>
      </c>
      <c r="U66" s="356">
        <f t="shared" si="45"/>
        <v>0.20549397621632004</v>
      </c>
      <c r="V66" s="357">
        <f t="shared" si="46"/>
        <v>44070</v>
      </c>
      <c r="W66" s="358">
        <f t="shared" si="47"/>
        <v>51561.89999999679</v>
      </c>
      <c r="X66" s="332">
        <f t="shared" si="48"/>
        <v>0.024232482422979484</v>
      </c>
    </row>
    <row r="67" spans="1:24" ht="15">
      <c r="A67" s="196"/>
      <c r="B67" s="1091" t="s">
        <v>1192</v>
      </c>
      <c r="C67" s="14"/>
      <c r="D67" s="14"/>
      <c r="E67" s="1092"/>
      <c r="F67" s="1093"/>
      <c r="G67" s="1094"/>
      <c r="H67" s="1095"/>
      <c r="I67" s="1096"/>
      <c r="J67" s="329">
        <v>13</v>
      </c>
      <c r="K67" s="1093">
        <f t="shared" si="42"/>
        <v>0.0001557165957956519</v>
      </c>
      <c r="L67" s="1095">
        <v>34</v>
      </c>
      <c r="M67" s="334">
        <v>35.7</v>
      </c>
      <c r="N67" s="1096">
        <f t="shared" si="43"/>
        <v>1.7012417823878082E-05</v>
      </c>
      <c r="O67" s="329">
        <v>7</v>
      </c>
      <c r="P67" s="1093">
        <f t="shared" si="29"/>
        <v>9.273488421387314E-05</v>
      </c>
      <c r="Q67" s="357">
        <v>17</v>
      </c>
      <c r="R67" s="358">
        <v>17.849999999999998</v>
      </c>
      <c r="S67" s="1093">
        <f t="shared" si="35"/>
        <v>8.239710697577196E-06</v>
      </c>
      <c r="T67" s="329">
        <f t="shared" si="44"/>
        <v>20</v>
      </c>
      <c r="U67" s="356">
        <f t="shared" si="45"/>
        <v>0.00024845148000952503</v>
      </c>
      <c r="V67" s="357">
        <f t="shared" si="46"/>
        <v>51</v>
      </c>
      <c r="W67" s="358">
        <f t="shared" si="47"/>
        <v>53.55</v>
      </c>
      <c r="X67" s="332">
        <f t="shared" si="48"/>
        <v>2.525212852145528E-05</v>
      </c>
    </row>
    <row r="68" spans="1:24" ht="15">
      <c r="A68" s="196"/>
      <c r="B68" s="1091" t="s">
        <v>1193</v>
      </c>
      <c r="C68" s="14"/>
      <c r="D68" s="14"/>
      <c r="E68" s="1092"/>
      <c r="F68" s="1093"/>
      <c r="G68" s="1094"/>
      <c r="H68" s="1095"/>
      <c r="I68" s="1096"/>
      <c r="J68" s="329">
        <v>8</v>
      </c>
      <c r="K68" s="1093">
        <f t="shared" si="42"/>
        <v>9.582559741270887E-05</v>
      </c>
      <c r="L68" s="1095">
        <v>20</v>
      </c>
      <c r="M68" s="334">
        <v>37.800000000000004</v>
      </c>
      <c r="N68" s="1096">
        <f t="shared" si="43"/>
        <v>1.8013148284106204E-05</v>
      </c>
      <c r="O68" s="329"/>
      <c r="P68" s="1093">
        <f t="shared" si="29"/>
        <v>0</v>
      </c>
      <c r="Q68" s="357"/>
      <c r="R68" s="358"/>
      <c r="S68" s="1093">
        <f t="shared" si="35"/>
        <v>0</v>
      </c>
      <c r="T68" s="329">
        <f t="shared" si="44"/>
        <v>8</v>
      </c>
      <c r="U68" s="356">
        <f t="shared" si="45"/>
        <v>9.582559741270887E-05</v>
      </c>
      <c r="V68" s="357">
        <f t="shared" si="46"/>
        <v>20</v>
      </c>
      <c r="W68" s="358">
        <f t="shared" si="47"/>
        <v>37.800000000000004</v>
      </c>
      <c r="X68" s="332">
        <f t="shared" si="48"/>
        <v>1.8013148284106204E-05</v>
      </c>
    </row>
    <row r="69" spans="1:24" ht="15">
      <c r="A69" s="196"/>
      <c r="B69" s="1097" t="s">
        <v>73</v>
      </c>
      <c r="C69" s="14"/>
      <c r="D69" s="14"/>
      <c r="E69" s="1098">
        <f aca="true" t="shared" si="49" ref="E69:O69">SUM(E27:E68)</f>
        <v>23722</v>
      </c>
      <c r="F69" s="1099">
        <f t="shared" si="49"/>
        <v>0.4534888166698528</v>
      </c>
      <c r="G69" s="1100">
        <f t="shared" si="49"/>
        <v>164288</v>
      </c>
      <c r="H69" s="1101">
        <f t="shared" si="49"/>
        <v>182945.93000000555</v>
      </c>
      <c r="I69" s="1102">
        <f t="shared" si="49"/>
        <v>0.09032141641213583</v>
      </c>
      <c r="J69" s="1098">
        <f t="shared" si="49"/>
        <v>45982</v>
      </c>
      <c r="K69" s="1093">
        <f t="shared" si="49"/>
        <v>0.5507815775288973</v>
      </c>
      <c r="L69" s="1101">
        <f t="shared" si="49"/>
        <v>389427</v>
      </c>
      <c r="M69" s="1101">
        <f t="shared" si="49"/>
        <v>467242.31000000506</v>
      </c>
      <c r="N69" s="1102">
        <f t="shared" si="49"/>
        <v>0.22265886282112193</v>
      </c>
      <c r="O69" s="1098">
        <f t="shared" si="49"/>
        <v>42192</v>
      </c>
      <c r="P69" s="1093">
        <f aca="true" t="shared" si="50" ref="P69:S69">SUM(P27:P68)</f>
        <v>0.5589528906788194</v>
      </c>
      <c r="Q69" s="1101">
        <f t="shared" si="50"/>
        <v>435058</v>
      </c>
      <c r="R69" s="1101">
        <f t="shared" si="50"/>
        <v>549968.6000000037</v>
      </c>
      <c r="S69" s="1102">
        <f t="shared" si="50"/>
        <v>0.2538701488376238</v>
      </c>
      <c r="T69" s="142">
        <f t="shared" si="30"/>
        <v>111896</v>
      </c>
      <c r="U69" s="169">
        <f t="shared" si="31"/>
        <v>1.5632232848775693</v>
      </c>
      <c r="V69" s="170">
        <f t="shared" si="32"/>
        <v>988773</v>
      </c>
      <c r="W69" s="171">
        <f t="shared" si="33"/>
        <v>1200156.8400000143</v>
      </c>
      <c r="X69" s="163">
        <f t="shared" si="34"/>
        <v>0.5668504280708816</v>
      </c>
    </row>
    <row r="70" spans="1:24" ht="15">
      <c r="A70" s="196"/>
      <c r="B70" s="1103" t="s">
        <v>81</v>
      </c>
      <c r="C70" s="1104"/>
      <c r="D70" s="1104"/>
      <c r="E70" s="1111"/>
      <c r="F70" s="1112"/>
      <c r="G70" s="1113"/>
      <c r="H70" s="1113"/>
      <c r="I70" s="1114"/>
      <c r="J70" s="153"/>
      <c r="K70" s="1112"/>
      <c r="L70" s="159"/>
      <c r="M70" s="159"/>
      <c r="N70" s="157"/>
      <c r="O70" s="153"/>
      <c r="P70" s="158"/>
      <c r="Q70" s="161"/>
      <c r="R70" s="159"/>
      <c r="S70" s="157"/>
      <c r="T70" s="338"/>
      <c r="U70" s="339"/>
      <c r="V70" s="340"/>
      <c r="W70" s="341"/>
      <c r="X70" s="725"/>
    </row>
    <row r="71" spans="1:24" ht="15">
      <c r="A71" s="196"/>
      <c r="B71" s="1091" t="s">
        <v>1194</v>
      </c>
      <c r="C71" s="14"/>
      <c r="D71" s="14"/>
      <c r="E71" s="1092">
        <v>32</v>
      </c>
      <c r="F71" s="1093">
        <f>E71/$E$101</f>
        <v>0.0006117377174536417</v>
      </c>
      <c r="G71" s="1095">
        <v>34</v>
      </c>
      <c r="H71" s="1095">
        <v>613.6999999999999</v>
      </c>
      <c r="I71" s="1096">
        <f>H71/$H$101</f>
        <v>0.0003029870806752906</v>
      </c>
      <c r="J71" s="1092">
        <v>117</v>
      </c>
      <c r="K71" s="1093">
        <f>J71/$J$101</f>
        <v>0.0014014493621608672</v>
      </c>
      <c r="L71" s="1095">
        <v>121</v>
      </c>
      <c r="M71" s="1095">
        <v>2184.049999999998</v>
      </c>
      <c r="N71" s="1096">
        <f>M71/$M$101</f>
        <v>0.0010407835055529658</v>
      </c>
      <c r="O71" s="1092">
        <v>46</v>
      </c>
      <c r="P71" s="1093">
        <f aca="true" t="shared" si="51" ref="P71:P74">O71/$O$101</f>
        <v>0.0006094006676911663</v>
      </c>
      <c r="Q71" s="1095">
        <v>49</v>
      </c>
      <c r="R71" s="1095">
        <v>884.4499999999994</v>
      </c>
      <c r="S71" s="1093">
        <f aca="true" t="shared" si="52" ref="S71:S74">R71/$R$101</f>
        <v>0.0004082695869172071</v>
      </c>
      <c r="T71" s="329">
        <f aca="true" t="shared" si="53" ref="T71:T75">E71+J71+O71</f>
        <v>195</v>
      </c>
      <c r="U71" s="356">
        <f aca="true" t="shared" si="54" ref="U71:U75">F71+K71+P71</f>
        <v>0.0026225877473056752</v>
      </c>
      <c r="V71" s="357">
        <f aca="true" t="shared" si="55" ref="V71:V75">G71+L71+Q71</f>
        <v>204</v>
      </c>
      <c r="W71" s="358">
        <f aca="true" t="shared" si="56" ref="W71:W75">H71+M71+R71</f>
        <v>3682.199999999997</v>
      </c>
      <c r="X71" s="332">
        <f aca="true" t="shared" si="57" ref="X71:X75">I71+N71+S71</f>
        <v>0.0017520401731454635</v>
      </c>
    </row>
    <row r="72" spans="1:24" ht="15">
      <c r="A72" s="196"/>
      <c r="B72" s="1091" t="s">
        <v>1195</v>
      </c>
      <c r="C72" s="14"/>
      <c r="D72" s="14"/>
      <c r="E72" s="1092">
        <v>46</v>
      </c>
      <c r="F72" s="1093">
        <f>E72/$E$101</f>
        <v>0.00087937296883961</v>
      </c>
      <c r="G72" s="1095">
        <v>50</v>
      </c>
      <c r="H72" s="1095">
        <v>346.99999999999994</v>
      </c>
      <c r="I72" s="1096">
        <f>H72/$H$101</f>
        <v>0.0001713158171652694</v>
      </c>
      <c r="J72" s="1092">
        <v>119</v>
      </c>
      <c r="K72" s="1093">
        <f>J72/$J$101</f>
        <v>0.0014254057615140443</v>
      </c>
      <c r="L72" s="1095">
        <v>128</v>
      </c>
      <c r="M72" s="1095">
        <v>888.3200000000021</v>
      </c>
      <c r="N72" s="1096">
        <f>M72/$M$101</f>
        <v>0.0004233185154427846</v>
      </c>
      <c r="O72" s="1092">
        <v>52</v>
      </c>
      <c r="P72" s="1093">
        <f t="shared" si="51"/>
        <v>0.0006888877113030576</v>
      </c>
      <c r="Q72" s="1095">
        <v>59</v>
      </c>
      <c r="R72" s="1095">
        <v>409.4599999999999</v>
      </c>
      <c r="S72" s="1093">
        <f t="shared" si="52"/>
        <v>0.00018901019284201447</v>
      </c>
      <c r="T72" s="329">
        <f t="shared" si="53"/>
        <v>217</v>
      </c>
      <c r="U72" s="356">
        <f t="shared" si="54"/>
        <v>0.002993666441656712</v>
      </c>
      <c r="V72" s="357">
        <f t="shared" si="55"/>
        <v>237</v>
      </c>
      <c r="W72" s="358">
        <f t="shared" si="56"/>
        <v>1644.780000000002</v>
      </c>
      <c r="X72" s="332">
        <f t="shared" si="57"/>
        <v>0.0007836445254500684</v>
      </c>
    </row>
    <row r="73" spans="1:24" ht="15">
      <c r="A73" s="196"/>
      <c r="B73" s="1091" t="s">
        <v>1196</v>
      </c>
      <c r="C73" s="14"/>
      <c r="D73" s="14"/>
      <c r="E73" s="1092">
        <v>404</v>
      </c>
      <c r="F73" s="1093">
        <f>E73/$E$101</f>
        <v>0.007723188682852227</v>
      </c>
      <c r="G73" s="1095">
        <v>476</v>
      </c>
      <c r="H73" s="1095">
        <v>9981.719999999974</v>
      </c>
      <c r="I73" s="1096">
        <f>H73/$H$101</f>
        <v>0.00492803031272308</v>
      </c>
      <c r="J73" s="1092">
        <v>1057</v>
      </c>
      <c r="K73" s="1093">
        <f>J73/$J$101</f>
        <v>0.012660957058154159</v>
      </c>
      <c r="L73" s="1095">
        <v>1346</v>
      </c>
      <c r="M73" s="1095">
        <v>28225.619999999988</v>
      </c>
      <c r="N73" s="1096">
        <f>M73/$M$101</f>
        <v>0.013450589377535276</v>
      </c>
      <c r="O73" s="1092">
        <v>652</v>
      </c>
      <c r="P73" s="1093">
        <f t="shared" si="51"/>
        <v>0.008637592072492184</v>
      </c>
      <c r="Q73" s="1095">
        <v>853</v>
      </c>
      <c r="R73" s="1095">
        <v>17887.409999999876</v>
      </c>
      <c r="S73" s="1093">
        <f t="shared" si="52"/>
        <v>0.008256979469408869</v>
      </c>
      <c r="T73" s="329">
        <f t="shared" si="53"/>
        <v>2113</v>
      </c>
      <c r="U73" s="356">
        <f t="shared" si="54"/>
        <v>0.029021737813498573</v>
      </c>
      <c r="V73" s="357">
        <f t="shared" si="55"/>
        <v>2675</v>
      </c>
      <c r="W73" s="358">
        <f t="shared" si="56"/>
        <v>56094.74999999984</v>
      </c>
      <c r="X73" s="332">
        <f t="shared" si="57"/>
        <v>0.026635599159667227</v>
      </c>
    </row>
    <row r="74" spans="1:24" ht="15">
      <c r="A74" s="196"/>
      <c r="B74" s="1091" t="s">
        <v>1197</v>
      </c>
      <c r="C74" s="14"/>
      <c r="D74" s="14"/>
      <c r="E74" s="1092">
        <v>64</v>
      </c>
      <c r="F74" s="1093">
        <f>E74/$E$101</f>
        <v>0.0012234754349072835</v>
      </c>
      <c r="G74" s="1095">
        <v>65</v>
      </c>
      <c r="H74" s="1095">
        <v>777.4000000000005</v>
      </c>
      <c r="I74" s="1096">
        <f>H74/$H$101</f>
        <v>0.00038380667511320047</v>
      </c>
      <c r="J74" s="1092">
        <v>182</v>
      </c>
      <c r="K74" s="1093">
        <f>J74/$J$101</f>
        <v>0.0021800323411391266</v>
      </c>
      <c r="L74" s="1095">
        <v>193</v>
      </c>
      <c r="M74" s="1095">
        <v>2308.2800000000047</v>
      </c>
      <c r="N74" s="1096">
        <f>M74/$M$101</f>
        <v>0.0010999838603501786</v>
      </c>
      <c r="O74" s="1092">
        <v>66</v>
      </c>
      <c r="P74" s="1093">
        <f t="shared" si="51"/>
        <v>0.0008743574797308039</v>
      </c>
      <c r="Q74" s="1095">
        <v>67</v>
      </c>
      <c r="R74" s="1095">
        <v>801.3200000000006</v>
      </c>
      <c r="S74" s="1093">
        <f t="shared" si="52"/>
        <v>0.00036989607709706244</v>
      </c>
      <c r="T74" s="329">
        <f t="shared" si="53"/>
        <v>312</v>
      </c>
      <c r="U74" s="356">
        <f t="shared" si="54"/>
        <v>0.004277865255777214</v>
      </c>
      <c r="V74" s="357">
        <f t="shared" si="55"/>
        <v>325</v>
      </c>
      <c r="W74" s="358">
        <f t="shared" si="56"/>
        <v>3887.000000000006</v>
      </c>
      <c r="X74" s="332">
        <f t="shared" si="57"/>
        <v>0.0018536866125604414</v>
      </c>
    </row>
    <row r="75" spans="1:24" ht="15">
      <c r="A75" s="196"/>
      <c r="B75" s="1097" t="s">
        <v>73</v>
      </c>
      <c r="C75" s="14"/>
      <c r="D75" s="14"/>
      <c r="E75" s="1098">
        <f>SUM(E71:E74)</f>
        <v>546</v>
      </c>
      <c r="F75" s="1099">
        <f aca="true" t="shared" si="58" ref="F75:I75">SUM(F71:F74)</f>
        <v>0.010437774804052762</v>
      </c>
      <c r="G75" s="1100">
        <f t="shared" si="58"/>
        <v>625</v>
      </c>
      <c r="H75" s="1101">
        <f t="shared" si="58"/>
        <v>11719.819999999974</v>
      </c>
      <c r="I75" s="1102">
        <f t="shared" si="58"/>
        <v>0.00578613988567684</v>
      </c>
      <c r="J75" s="1098">
        <f>SUM(J71:J74)</f>
        <v>1475</v>
      </c>
      <c r="K75" s="1099">
        <f aca="true" t="shared" si="59" ref="K75">SUM(K71:K74)</f>
        <v>0.0176678445229682</v>
      </c>
      <c r="L75" s="1101">
        <f aca="true" t="shared" si="60" ref="L75">SUM(L71:L74)</f>
        <v>1788</v>
      </c>
      <c r="M75" s="1101">
        <f aca="true" t="shared" si="61" ref="M75">SUM(M71:M74)</f>
        <v>33606.26999999999</v>
      </c>
      <c r="N75" s="1102">
        <f aca="true" t="shared" si="62" ref="N75">SUM(N71:N74)</f>
        <v>0.016014675258881204</v>
      </c>
      <c r="O75" s="1098">
        <f>SUM(O71:O74)</f>
        <v>816</v>
      </c>
      <c r="P75" s="1099">
        <f aca="true" t="shared" si="63" ref="P75:S75">SUM(P71:P74)</f>
        <v>0.010810237931217213</v>
      </c>
      <c r="Q75" s="1101">
        <f t="shared" si="63"/>
        <v>1028</v>
      </c>
      <c r="R75" s="1101">
        <f t="shared" si="63"/>
        <v>19982.639999999876</v>
      </c>
      <c r="S75" s="1102">
        <f t="shared" si="63"/>
        <v>0.009224155326265153</v>
      </c>
      <c r="T75" s="142">
        <f t="shared" si="53"/>
        <v>2837</v>
      </c>
      <c r="U75" s="169">
        <f t="shared" si="54"/>
        <v>0.03891585725823817</v>
      </c>
      <c r="V75" s="170">
        <f t="shared" si="55"/>
        <v>3441</v>
      </c>
      <c r="W75" s="171">
        <f t="shared" si="56"/>
        <v>65308.72999999984</v>
      </c>
      <c r="X75" s="163">
        <f t="shared" si="57"/>
        <v>0.0310249704708232</v>
      </c>
    </row>
    <row r="76" spans="1:24" ht="15">
      <c r="A76" s="196"/>
      <c r="B76" s="1103" t="s">
        <v>864</v>
      </c>
      <c r="C76" s="1104"/>
      <c r="D76" s="1104"/>
      <c r="E76" s="1111"/>
      <c r="F76" s="1112"/>
      <c r="G76" s="1113"/>
      <c r="H76" s="1113"/>
      <c r="I76" s="1114"/>
      <c r="J76" s="153"/>
      <c r="K76" s="1112"/>
      <c r="L76" s="159"/>
      <c r="M76" s="159"/>
      <c r="N76" s="157"/>
      <c r="O76" s="153"/>
      <c r="P76" s="158"/>
      <c r="Q76" s="161"/>
      <c r="R76" s="159"/>
      <c r="S76" s="157"/>
      <c r="T76" s="338"/>
      <c r="U76" s="339"/>
      <c r="V76" s="340"/>
      <c r="W76" s="341"/>
      <c r="X76" s="725"/>
    </row>
    <row r="77" spans="1:24" ht="15">
      <c r="A77" s="196"/>
      <c r="B77" s="1091" t="s">
        <v>865</v>
      </c>
      <c r="C77" s="14">
        <v>7.3795</v>
      </c>
      <c r="D77" s="14" t="s">
        <v>122</v>
      </c>
      <c r="E77" s="1092">
        <v>509</v>
      </c>
      <c r="F77" s="1093">
        <f aca="true" t="shared" si="64" ref="F77:F84">E77/$E$101</f>
        <v>0.00973045306824699</v>
      </c>
      <c r="G77" s="1094">
        <v>715</v>
      </c>
      <c r="H77" s="1095">
        <v>5276</v>
      </c>
      <c r="I77" s="1096">
        <f aca="true" t="shared" si="65" ref="I77:I84">H77/$H$101</f>
        <v>0.0026047903497520507</v>
      </c>
      <c r="J77" s="1092">
        <v>231</v>
      </c>
      <c r="K77" s="1093">
        <f aca="true" t="shared" si="66" ref="K77:K84">J77/$J$101</f>
        <v>0.0027669641252919684</v>
      </c>
      <c r="L77" s="1095">
        <v>361</v>
      </c>
      <c r="M77" s="1095">
        <v>2664</v>
      </c>
      <c r="N77" s="1096">
        <f aca="true" t="shared" si="67" ref="N77:N84">M77/$M$101</f>
        <v>0.0012694980695465324</v>
      </c>
      <c r="O77" s="329">
        <v>684</v>
      </c>
      <c r="P77" s="1093">
        <f aca="true" t="shared" si="68" ref="P77:P84">O77/$O$101</f>
        <v>0.009061522971755604</v>
      </c>
      <c r="Q77" s="357">
        <v>1193</v>
      </c>
      <c r="R77" s="358">
        <v>8803.74349999995</v>
      </c>
      <c r="S77" s="1093">
        <f aca="true" t="shared" si="69" ref="S77:S84">R77/$R$101</f>
        <v>0.004063882324687692</v>
      </c>
      <c r="T77" s="329">
        <f aca="true" t="shared" si="70" ref="T77:T85">E77+J77+O77</f>
        <v>1424</v>
      </c>
      <c r="U77" s="356">
        <f aca="true" t="shared" si="71" ref="U77:U85">F77+K77+P77</f>
        <v>0.02155894016529456</v>
      </c>
      <c r="V77" s="357">
        <f aca="true" t="shared" si="72" ref="V77:V85">G77+L77+Q77</f>
        <v>2269</v>
      </c>
      <c r="W77" s="358">
        <f aca="true" t="shared" si="73" ref="W77:W85">H77+M77+R77</f>
        <v>16743.74349999995</v>
      </c>
      <c r="X77" s="332">
        <f aca="true" t="shared" si="74" ref="X77:X85">I77+N77+S77</f>
        <v>0.007938170743986275</v>
      </c>
    </row>
    <row r="78" spans="1:24" ht="15">
      <c r="A78" s="196"/>
      <c r="B78" s="1091" t="s">
        <v>866</v>
      </c>
      <c r="C78" s="14">
        <v>7.7905</v>
      </c>
      <c r="D78" s="14" t="s">
        <v>122</v>
      </c>
      <c r="E78" s="1092">
        <v>7349</v>
      </c>
      <c r="F78" s="1093">
        <f t="shared" si="64"/>
        <v>0.14048939017396292</v>
      </c>
      <c r="G78" s="1094">
        <v>9423</v>
      </c>
      <c r="H78" s="1095">
        <v>73410</v>
      </c>
      <c r="I78" s="1096">
        <f t="shared" si="65"/>
        <v>0.03624292258819144</v>
      </c>
      <c r="J78" s="1092">
        <v>10785</v>
      </c>
      <c r="K78" s="1093">
        <f t="shared" si="66"/>
        <v>0.12918488351200816</v>
      </c>
      <c r="L78" s="1095">
        <v>14738</v>
      </c>
      <c r="M78" s="1095">
        <v>114816</v>
      </c>
      <c r="N78" s="1096">
        <f t="shared" si="67"/>
        <v>0.054714223105500996</v>
      </c>
      <c r="O78" s="329">
        <v>7394</v>
      </c>
      <c r="P78" s="1093">
        <f t="shared" si="68"/>
        <v>0.09795453341105399</v>
      </c>
      <c r="Q78" s="357">
        <v>10637</v>
      </c>
      <c r="R78" s="358">
        <v>82867.54850000741</v>
      </c>
      <c r="S78" s="1093">
        <f t="shared" si="69"/>
        <v>0.038252359992017274</v>
      </c>
      <c r="T78" s="329">
        <f t="shared" si="70"/>
        <v>25528</v>
      </c>
      <c r="U78" s="356">
        <f t="shared" si="71"/>
        <v>0.36762880709702506</v>
      </c>
      <c r="V78" s="357">
        <f t="shared" si="72"/>
        <v>34798</v>
      </c>
      <c r="W78" s="358">
        <f t="shared" si="73"/>
        <v>271093.5485000074</v>
      </c>
      <c r="X78" s="332">
        <f t="shared" si="74"/>
        <v>0.1292095056857097</v>
      </c>
    </row>
    <row r="79" spans="1:24" ht="15">
      <c r="A79" s="196"/>
      <c r="B79" s="1091" t="s">
        <v>867</v>
      </c>
      <c r="C79" s="14">
        <v>8.8027</v>
      </c>
      <c r="D79" s="14" t="s">
        <v>122</v>
      </c>
      <c r="E79" s="1092">
        <v>863</v>
      </c>
      <c r="F79" s="1093">
        <f t="shared" si="64"/>
        <v>0.0164978015675779</v>
      </c>
      <c r="G79" s="1094">
        <v>1139</v>
      </c>
      <c r="H79" s="1095">
        <v>10026</v>
      </c>
      <c r="I79" s="1096">
        <f t="shared" si="65"/>
        <v>0.004949891593368851</v>
      </c>
      <c r="J79" s="1092">
        <v>2105</v>
      </c>
      <c r="K79" s="1093">
        <f t="shared" si="66"/>
        <v>0.02521411031921902</v>
      </c>
      <c r="L79" s="1095">
        <v>2839</v>
      </c>
      <c r="M79" s="1095">
        <v>24990.86530000044</v>
      </c>
      <c r="N79" s="1096">
        <f t="shared" si="67"/>
        <v>0.01190910482531831</v>
      </c>
      <c r="O79" s="329">
        <v>923</v>
      </c>
      <c r="P79" s="1093">
        <f t="shared" si="68"/>
        <v>0.012227756875629272</v>
      </c>
      <c r="Q79" s="357">
        <v>1398</v>
      </c>
      <c r="R79" s="358">
        <v>12306.174600000168</v>
      </c>
      <c r="S79" s="1093">
        <f t="shared" si="69"/>
        <v>0.00568063408951676</v>
      </c>
      <c r="T79" s="329">
        <f t="shared" si="70"/>
        <v>3891</v>
      </c>
      <c r="U79" s="356">
        <f t="shared" si="71"/>
        <v>0.05393966876242619</v>
      </c>
      <c r="V79" s="357">
        <f t="shared" si="72"/>
        <v>5376</v>
      </c>
      <c r="W79" s="358">
        <f t="shared" si="73"/>
        <v>47323.03990000061</v>
      </c>
      <c r="X79" s="332">
        <f t="shared" si="74"/>
        <v>0.02253963050820392</v>
      </c>
    </row>
    <row r="80" spans="1:24" ht="15">
      <c r="A80" s="196"/>
      <c r="B80" s="1091" t="s">
        <v>868</v>
      </c>
      <c r="C80" s="14">
        <v>10.3898</v>
      </c>
      <c r="D80" s="14" t="s">
        <v>122</v>
      </c>
      <c r="E80" s="1092">
        <v>43</v>
      </c>
      <c r="F80" s="1093">
        <f t="shared" si="64"/>
        <v>0.0008220225578283311</v>
      </c>
      <c r="G80" s="1094">
        <v>2393</v>
      </c>
      <c r="H80" s="1095">
        <v>24863</v>
      </c>
      <c r="I80" s="1096">
        <f t="shared" si="65"/>
        <v>0.012275000467377792</v>
      </c>
      <c r="J80" s="1092">
        <v>2</v>
      </c>
      <c r="K80" s="1093">
        <f t="shared" si="66"/>
        <v>2.395639935317722E-05</v>
      </c>
      <c r="L80" s="1095">
        <v>138</v>
      </c>
      <c r="M80" s="1095">
        <v>1433.7923999999998</v>
      </c>
      <c r="N80" s="1096">
        <f t="shared" si="67"/>
        <v>0.0006832570134874209</v>
      </c>
      <c r="O80" s="329">
        <v>16</v>
      </c>
      <c r="P80" s="1093">
        <f t="shared" si="68"/>
        <v>0.00021196544963171003</v>
      </c>
      <c r="Q80" s="357">
        <v>431</v>
      </c>
      <c r="R80" s="358">
        <v>4478.003799999999</v>
      </c>
      <c r="S80" s="1093">
        <f t="shared" si="69"/>
        <v>0.00206708435936422</v>
      </c>
      <c r="T80" s="329">
        <f t="shared" si="70"/>
        <v>61</v>
      </c>
      <c r="U80" s="356">
        <f t="shared" si="71"/>
        <v>0.0010579444068132184</v>
      </c>
      <c r="V80" s="357">
        <f t="shared" si="72"/>
        <v>2962</v>
      </c>
      <c r="W80" s="358">
        <f t="shared" si="73"/>
        <v>30774.796199999997</v>
      </c>
      <c r="X80" s="332">
        <f t="shared" si="74"/>
        <v>0.015025341840229432</v>
      </c>
    </row>
    <row r="81" spans="1:24" ht="15">
      <c r="A81" s="196"/>
      <c r="B81" s="1091" t="s">
        <v>869</v>
      </c>
      <c r="C81" s="14">
        <v>6.531</v>
      </c>
      <c r="D81" s="14" t="s">
        <v>122</v>
      </c>
      <c r="E81" s="1092">
        <v>601</v>
      </c>
      <c r="F81" s="1093">
        <f t="shared" si="64"/>
        <v>0.01148919900592621</v>
      </c>
      <c r="G81" s="1094">
        <v>784</v>
      </c>
      <c r="H81" s="1095">
        <v>5120</v>
      </c>
      <c r="I81" s="1096">
        <f t="shared" si="65"/>
        <v>0.002527772287856425</v>
      </c>
      <c r="J81" s="1092">
        <v>2485</v>
      </c>
      <c r="K81" s="1093">
        <f t="shared" si="66"/>
        <v>0.029765826196322693</v>
      </c>
      <c r="L81" s="1095">
        <v>3772</v>
      </c>
      <c r="M81" s="1095">
        <v>24634.93200000068</v>
      </c>
      <c r="N81" s="1096">
        <f t="shared" si="67"/>
        <v>0.011739488970499609</v>
      </c>
      <c r="O81" s="329">
        <v>5214</v>
      </c>
      <c r="P81" s="1093">
        <f t="shared" si="68"/>
        <v>0.06907424089873351</v>
      </c>
      <c r="Q81" s="357">
        <v>8411</v>
      </c>
      <c r="R81" s="358">
        <v>54932.24100000079</v>
      </c>
      <c r="S81" s="1093">
        <f t="shared" si="69"/>
        <v>0.02535718620782046</v>
      </c>
      <c r="T81" s="329">
        <f t="shared" si="70"/>
        <v>8300</v>
      </c>
      <c r="U81" s="356">
        <f t="shared" si="71"/>
        <v>0.11032926610098241</v>
      </c>
      <c r="V81" s="357">
        <f t="shared" si="72"/>
        <v>12967</v>
      </c>
      <c r="W81" s="358">
        <f t="shared" si="73"/>
        <v>84687.17300000146</v>
      </c>
      <c r="X81" s="332">
        <f t="shared" si="74"/>
        <v>0.03962444746617649</v>
      </c>
    </row>
    <row r="82" spans="1:24" ht="15">
      <c r="A82" s="196"/>
      <c r="B82" s="1091" t="s">
        <v>870</v>
      </c>
      <c r="C82" s="14">
        <v>11.7397</v>
      </c>
      <c r="D82" s="14" t="s">
        <v>122</v>
      </c>
      <c r="E82" s="1092">
        <v>7</v>
      </c>
      <c r="F82" s="1093">
        <f t="shared" si="64"/>
        <v>0.00013381762569298413</v>
      </c>
      <c r="G82" s="1094">
        <v>413</v>
      </c>
      <c r="H82" s="1095">
        <v>4848</v>
      </c>
      <c r="I82" s="1096">
        <f t="shared" si="65"/>
        <v>0.0023934843850640527</v>
      </c>
      <c r="J82" s="1092">
        <v>1</v>
      </c>
      <c r="K82" s="1093">
        <f t="shared" si="66"/>
        <v>1.197819967658861E-05</v>
      </c>
      <c r="L82" s="1095">
        <v>9</v>
      </c>
      <c r="M82" s="1095">
        <v>105.65729999999999</v>
      </c>
      <c r="N82" s="1096">
        <f t="shared" si="67"/>
        <v>5.034975164545751E-05</v>
      </c>
      <c r="O82" s="329">
        <v>1</v>
      </c>
      <c r="P82" s="1093">
        <f t="shared" si="68"/>
        <v>1.3247840601981877E-05</v>
      </c>
      <c r="Q82" s="357">
        <v>12</v>
      </c>
      <c r="R82" s="358">
        <v>140.8764</v>
      </c>
      <c r="S82" s="1093">
        <f t="shared" si="69"/>
        <v>6.502973558073749E-05</v>
      </c>
      <c r="T82" s="329">
        <f t="shared" si="70"/>
        <v>9</v>
      </c>
      <c r="U82" s="356">
        <f t="shared" si="71"/>
        <v>0.0001590436659715546</v>
      </c>
      <c r="V82" s="357">
        <f t="shared" si="72"/>
        <v>434</v>
      </c>
      <c r="W82" s="358">
        <f t="shared" si="73"/>
        <v>5094.5337</v>
      </c>
      <c r="X82" s="332">
        <f t="shared" si="74"/>
        <v>0.002508863872290248</v>
      </c>
    </row>
    <row r="83" spans="1:24" ht="15">
      <c r="A83" s="196"/>
      <c r="B83" s="1091" t="s">
        <v>871</v>
      </c>
      <c r="C83" s="14">
        <v>9.8416</v>
      </c>
      <c r="D83" s="14" t="s">
        <v>122</v>
      </c>
      <c r="E83" s="1092">
        <v>3</v>
      </c>
      <c r="F83" s="1093">
        <f t="shared" si="64"/>
        <v>5.735041101127892E-05</v>
      </c>
      <c r="G83" s="1094">
        <v>52</v>
      </c>
      <c r="H83" s="1095">
        <v>512</v>
      </c>
      <c r="I83" s="1096">
        <f t="shared" si="65"/>
        <v>0.00025277722878564254</v>
      </c>
      <c r="J83" s="1092">
        <v>2</v>
      </c>
      <c r="K83" s="1093">
        <f t="shared" si="66"/>
        <v>2.395639935317722E-05</v>
      </c>
      <c r="L83" s="1095">
        <v>35</v>
      </c>
      <c r="M83" s="1095">
        <v>344.456</v>
      </c>
      <c r="N83" s="1096">
        <f t="shared" si="67"/>
        <v>0.00016414648162301816</v>
      </c>
      <c r="O83" s="329">
        <v>4</v>
      </c>
      <c r="P83" s="1093">
        <f t="shared" si="68"/>
        <v>5.299136240792751E-05</v>
      </c>
      <c r="Q83" s="357">
        <v>275</v>
      </c>
      <c r="R83" s="358">
        <v>2706.44</v>
      </c>
      <c r="S83" s="1093">
        <f t="shared" si="69"/>
        <v>0.0012493155529608307</v>
      </c>
      <c r="T83" s="329">
        <f t="shared" si="70"/>
        <v>9</v>
      </c>
      <c r="U83" s="356">
        <f t="shared" si="71"/>
        <v>0.00013429817277238365</v>
      </c>
      <c r="V83" s="357">
        <f t="shared" si="72"/>
        <v>362</v>
      </c>
      <c r="W83" s="358">
        <f t="shared" si="73"/>
        <v>3562.896</v>
      </c>
      <c r="X83" s="332">
        <f t="shared" si="74"/>
        <v>0.0016662392633694915</v>
      </c>
    </row>
    <row r="84" spans="1:24" ht="15">
      <c r="A84" s="196"/>
      <c r="B84" s="1091" t="s">
        <v>872</v>
      </c>
      <c r="C84" s="14">
        <v>8.71</v>
      </c>
      <c r="D84" s="14" t="s">
        <v>122</v>
      </c>
      <c r="E84" s="1092">
        <v>1</v>
      </c>
      <c r="F84" s="1093">
        <f t="shared" si="64"/>
        <v>1.9116803670426305E-05</v>
      </c>
      <c r="G84" s="1094">
        <v>6</v>
      </c>
      <c r="H84" s="1095">
        <v>52</v>
      </c>
      <c r="I84" s="1096">
        <f t="shared" si="65"/>
        <v>2.5672687298541817E-05</v>
      </c>
      <c r="J84" s="1092">
        <v>9</v>
      </c>
      <c r="K84" s="1093">
        <f t="shared" si="66"/>
        <v>0.00010780379708929748</v>
      </c>
      <c r="L84" s="1095">
        <v>195</v>
      </c>
      <c r="M84" s="1095">
        <v>1698.4500000000003</v>
      </c>
      <c r="N84" s="1096">
        <f t="shared" si="67"/>
        <v>0.0008093765000830736</v>
      </c>
      <c r="O84" s="329">
        <v>10</v>
      </c>
      <c r="P84" s="1093">
        <f t="shared" si="68"/>
        <v>0.00013247840601981876</v>
      </c>
      <c r="Q84" s="357">
        <v>285</v>
      </c>
      <c r="R84" s="358">
        <v>2482.3500000000004</v>
      </c>
      <c r="S84" s="1093">
        <f t="shared" si="69"/>
        <v>0.00114587371709416</v>
      </c>
      <c r="T84" s="329">
        <f t="shared" si="70"/>
        <v>20</v>
      </c>
      <c r="U84" s="356">
        <f t="shared" si="71"/>
        <v>0.00025939900677954253</v>
      </c>
      <c r="V84" s="357">
        <f t="shared" si="72"/>
        <v>486</v>
      </c>
      <c r="W84" s="358">
        <f t="shared" si="73"/>
        <v>4232.800000000001</v>
      </c>
      <c r="X84" s="332">
        <f t="shared" si="74"/>
        <v>0.0019809229044757755</v>
      </c>
    </row>
    <row r="85" spans="1:24" ht="15">
      <c r="A85" s="196"/>
      <c r="B85" s="1097" t="s">
        <v>73</v>
      </c>
      <c r="C85" s="14"/>
      <c r="D85" s="14"/>
      <c r="E85" s="1098">
        <f>SUM(E77:E84)</f>
        <v>9376</v>
      </c>
      <c r="F85" s="1099">
        <f aca="true" t="shared" si="75" ref="F85:S85">SUM(F77:F84)</f>
        <v>0.17923915121391706</v>
      </c>
      <c r="G85" s="1100">
        <f t="shared" si="75"/>
        <v>14925</v>
      </c>
      <c r="H85" s="1101">
        <f t="shared" si="75"/>
        <v>124107</v>
      </c>
      <c r="I85" s="1102">
        <f t="shared" si="75"/>
        <v>0.06127231158769479</v>
      </c>
      <c r="J85" s="1098">
        <f>SUM(J77:J84)</f>
        <v>15620</v>
      </c>
      <c r="K85" s="1099">
        <f t="shared" si="75"/>
        <v>0.1870994789483141</v>
      </c>
      <c r="L85" s="1101">
        <f t="shared" si="75"/>
        <v>22087</v>
      </c>
      <c r="M85" s="1101">
        <f t="shared" si="75"/>
        <v>170688.15300000113</v>
      </c>
      <c r="N85" s="1102">
        <f t="shared" si="75"/>
        <v>0.08133944471770442</v>
      </c>
      <c r="O85" s="1098">
        <f>SUM(O77:O84)</f>
        <v>14246</v>
      </c>
      <c r="P85" s="1099">
        <f t="shared" si="75"/>
        <v>0.18872873721583383</v>
      </c>
      <c r="Q85" s="1101">
        <f t="shared" si="75"/>
        <v>22642</v>
      </c>
      <c r="R85" s="1101">
        <f t="shared" si="75"/>
        <v>168717.37780000834</v>
      </c>
      <c r="S85" s="1102">
        <f t="shared" si="75"/>
        <v>0.07788136597904213</v>
      </c>
      <c r="T85" s="142">
        <f t="shared" si="70"/>
        <v>39242</v>
      </c>
      <c r="U85" s="169">
        <f t="shared" si="71"/>
        <v>0.5550673673780651</v>
      </c>
      <c r="V85" s="170">
        <f t="shared" si="72"/>
        <v>59654</v>
      </c>
      <c r="W85" s="171">
        <f t="shared" si="73"/>
        <v>463512.53080000944</v>
      </c>
      <c r="X85" s="163">
        <f t="shared" si="74"/>
        <v>0.22049312228444135</v>
      </c>
    </row>
    <row r="86" spans="1:24" ht="15">
      <c r="A86" s="196"/>
      <c r="B86" s="1103" t="s">
        <v>880</v>
      </c>
      <c r="C86" s="1104"/>
      <c r="D86" s="1104"/>
      <c r="E86" s="1111"/>
      <c r="F86" s="1112"/>
      <c r="G86" s="1113"/>
      <c r="H86" s="1113"/>
      <c r="I86" s="1114"/>
      <c r="J86" s="153"/>
      <c r="K86" s="1112"/>
      <c r="L86" s="159"/>
      <c r="M86" s="159"/>
      <c r="N86" s="157"/>
      <c r="O86" s="153"/>
      <c r="P86" s="158"/>
      <c r="Q86" s="161"/>
      <c r="R86" s="159"/>
      <c r="S86" s="157"/>
      <c r="T86" s="338"/>
      <c r="U86" s="339"/>
      <c r="V86" s="340"/>
      <c r="W86" s="341"/>
      <c r="X86" s="725"/>
    </row>
    <row r="87" spans="1:24" ht="15">
      <c r="A87" s="196"/>
      <c r="B87" s="1091" t="s">
        <v>881</v>
      </c>
      <c r="C87" s="14">
        <v>4.25</v>
      </c>
      <c r="D87" s="14" t="s">
        <v>122</v>
      </c>
      <c r="E87" s="1092">
        <v>8247</v>
      </c>
      <c r="F87" s="1093">
        <f>E87/$E$101</f>
        <v>0.15765627987000574</v>
      </c>
      <c r="G87" s="1094">
        <v>13656</v>
      </c>
      <c r="H87" s="1095">
        <v>58038</v>
      </c>
      <c r="I87" s="1096">
        <f>H87/$H$101</f>
        <v>0.028653681258322503</v>
      </c>
      <c r="J87" s="1092">
        <v>12285</v>
      </c>
      <c r="K87" s="1093">
        <f>J87/$J$101</f>
        <v>0.14715218302689106</v>
      </c>
      <c r="L87" s="1095">
        <v>21787</v>
      </c>
      <c r="M87" s="1095">
        <v>92594.75</v>
      </c>
      <c r="N87" s="1096">
        <f>M87/$M$101</f>
        <v>0.044124946086765676</v>
      </c>
      <c r="O87" s="329">
        <v>10582</v>
      </c>
      <c r="P87" s="1093">
        <f aca="true" t="shared" si="76" ref="P87:P88">O87/$O$101</f>
        <v>0.14018864925017221</v>
      </c>
      <c r="Q87" s="357">
        <v>18586</v>
      </c>
      <c r="R87" s="358">
        <v>78990.5</v>
      </c>
      <c r="S87" s="1093">
        <f aca="true" t="shared" si="77" ref="S87:S88">R87/$R$101</f>
        <v>0.036462681672659474</v>
      </c>
      <c r="T87" s="329">
        <f aca="true" t="shared" si="78" ref="T87:T89">E87+J87+O87</f>
        <v>31114</v>
      </c>
      <c r="U87" s="356">
        <f aca="true" t="shared" si="79" ref="U87:U89">F87+K87+P87</f>
        <v>0.444997112147069</v>
      </c>
      <c r="V87" s="357">
        <f aca="true" t="shared" si="80" ref="V87:V89">G87+L87+Q87</f>
        <v>54029</v>
      </c>
      <c r="W87" s="358">
        <f aca="true" t="shared" si="81" ref="W87:W89">H87+M87+R87</f>
        <v>229623.25</v>
      </c>
      <c r="X87" s="332">
        <f aca="true" t="shared" si="82" ref="X87:X89">I87+N87+S87</f>
        <v>0.10924130901774765</v>
      </c>
    </row>
    <row r="88" spans="1:24" ht="15">
      <c r="A88" s="196"/>
      <c r="B88" s="1091" t="s">
        <v>882</v>
      </c>
      <c r="C88" s="14">
        <v>4.25</v>
      </c>
      <c r="D88" s="14" t="s">
        <v>122</v>
      </c>
      <c r="E88" s="1092">
        <v>3344</v>
      </c>
      <c r="F88" s="1093">
        <f>E88/$E$101</f>
        <v>0.06392659147390556</v>
      </c>
      <c r="G88" s="1094">
        <v>3748</v>
      </c>
      <c r="H88" s="1095">
        <v>15929</v>
      </c>
      <c r="I88" s="1096">
        <f>H88/$H$101</f>
        <v>0.00786423530727832</v>
      </c>
      <c r="J88" s="1092">
        <v>1332</v>
      </c>
      <c r="K88" s="1093">
        <f>J88/$J$101</f>
        <v>0.015954961969216027</v>
      </c>
      <c r="L88" s="1095">
        <v>1582</v>
      </c>
      <c r="M88" s="1095">
        <v>6723.5</v>
      </c>
      <c r="N88" s="1096">
        <f>M88/$M$101</f>
        <v>0.0032040053568303715</v>
      </c>
      <c r="O88" s="329">
        <v>405</v>
      </c>
      <c r="P88" s="1093">
        <f t="shared" si="76"/>
        <v>0.00536537544380266</v>
      </c>
      <c r="Q88" s="357">
        <v>610</v>
      </c>
      <c r="R88" s="358">
        <v>2592.5</v>
      </c>
      <c r="S88" s="1093">
        <f t="shared" si="77"/>
        <v>0.001196719887029069</v>
      </c>
      <c r="T88" s="329">
        <f t="shared" si="78"/>
        <v>5081</v>
      </c>
      <c r="U88" s="356">
        <f t="shared" si="79"/>
        <v>0.08524692888692426</v>
      </c>
      <c r="V88" s="357">
        <f t="shared" si="80"/>
        <v>5940</v>
      </c>
      <c r="W88" s="358">
        <f t="shared" si="81"/>
        <v>25245</v>
      </c>
      <c r="X88" s="332">
        <f t="shared" si="82"/>
        <v>0.01226496055113776</v>
      </c>
    </row>
    <row r="89" spans="1:24" ht="15">
      <c r="A89" s="196"/>
      <c r="B89" s="1097" t="s">
        <v>73</v>
      </c>
      <c r="C89" s="14"/>
      <c r="D89" s="14"/>
      <c r="E89" s="1098">
        <f>SUM(E87:E88)</f>
        <v>11591</v>
      </c>
      <c r="F89" s="1099">
        <f aca="true" t="shared" si="83" ref="F89">SUM(F87:F88)</f>
        <v>0.2215828713439113</v>
      </c>
      <c r="G89" s="1100">
        <f aca="true" t="shared" si="84" ref="G89">SUM(G87:G88)</f>
        <v>17404</v>
      </c>
      <c r="H89" s="1101">
        <f aca="true" t="shared" si="85" ref="H89">SUM(H87:H88)</f>
        <v>73967</v>
      </c>
      <c r="I89" s="1102">
        <f aca="true" t="shared" si="86" ref="I89">SUM(I87:I88)</f>
        <v>0.03651791656560082</v>
      </c>
      <c r="J89" s="1098">
        <f>SUM(J87:J88)</f>
        <v>13617</v>
      </c>
      <c r="K89" s="1099">
        <f aca="true" t="shared" si="87" ref="K89:S89">SUM(K87:K88)</f>
        <v>0.1631071449961071</v>
      </c>
      <c r="L89" s="1101">
        <f t="shared" si="87"/>
        <v>23369</v>
      </c>
      <c r="M89" s="1101">
        <f t="shared" si="87"/>
        <v>99318.25</v>
      </c>
      <c r="N89" s="1102">
        <f t="shared" si="87"/>
        <v>0.04732895144359605</v>
      </c>
      <c r="O89" s="1098">
        <f>SUM(O87:O88)</f>
        <v>10987</v>
      </c>
      <c r="P89" s="1099">
        <f t="shared" si="87"/>
        <v>0.14555402469397488</v>
      </c>
      <c r="Q89" s="1101">
        <f t="shared" si="87"/>
        <v>19196</v>
      </c>
      <c r="R89" s="1101">
        <f t="shared" si="87"/>
        <v>81583</v>
      </c>
      <c r="S89" s="1102">
        <f t="shared" si="87"/>
        <v>0.03765940155968854</v>
      </c>
      <c r="T89" s="142">
        <f t="shared" si="78"/>
        <v>36195</v>
      </c>
      <c r="U89" s="169">
        <f t="shared" si="79"/>
        <v>0.5302440410339933</v>
      </c>
      <c r="V89" s="170">
        <f t="shared" si="80"/>
        <v>59969</v>
      </c>
      <c r="W89" s="171">
        <f t="shared" si="81"/>
        <v>254868.25</v>
      </c>
      <c r="X89" s="163">
        <f t="shared" si="82"/>
        <v>0.12150626956888541</v>
      </c>
    </row>
    <row r="90" spans="1:24" ht="15">
      <c r="A90" s="196"/>
      <c r="B90" s="1103" t="s">
        <v>86</v>
      </c>
      <c r="C90" s="1115"/>
      <c r="D90" s="1116"/>
      <c r="E90" s="1111"/>
      <c r="F90" s="1112"/>
      <c r="G90" s="1113"/>
      <c r="H90" s="1113"/>
      <c r="I90" s="1114"/>
      <c r="J90" s="153"/>
      <c r="K90" s="1112"/>
      <c r="L90" s="159"/>
      <c r="M90" s="159"/>
      <c r="N90" s="157"/>
      <c r="O90" s="153"/>
      <c r="P90" s="158"/>
      <c r="Q90" s="161"/>
      <c r="R90" s="159"/>
      <c r="S90" s="157"/>
      <c r="T90" s="338"/>
      <c r="U90" s="339"/>
      <c r="V90" s="340"/>
      <c r="W90" s="341"/>
      <c r="X90" s="725"/>
    </row>
    <row r="91" spans="1:24" ht="15">
      <c r="A91" s="196"/>
      <c r="B91" s="1091" t="s">
        <v>889</v>
      </c>
      <c r="C91" s="14">
        <v>27.3</v>
      </c>
      <c r="D91" s="14" t="s">
        <v>122</v>
      </c>
      <c r="E91" s="1092">
        <v>9</v>
      </c>
      <c r="F91" s="1093">
        <f aca="true" t="shared" si="88" ref="F91:F98">E91/$E$101</f>
        <v>0.00017205123303383674</v>
      </c>
      <c r="G91" s="1094">
        <v>9</v>
      </c>
      <c r="H91" s="1095">
        <v>245.70000000000005</v>
      </c>
      <c r="I91" s="1096">
        <f aca="true" t="shared" si="89" ref="I91:I98">H91/$H$101</f>
        <v>0.00012130344748561012</v>
      </c>
      <c r="J91" s="329">
        <v>14</v>
      </c>
      <c r="K91" s="1093">
        <f aca="true" t="shared" si="90" ref="K91:K98">J91/$J$101</f>
        <v>0.0001676947954722405</v>
      </c>
      <c r="L91" s="358">
        <v>14</v>
      </c>
      <c r="M91" s="358">
        <v>382.2000000000001</v>
      </c>
      <c r="N91" s="1096">
        <f aca="true" t="shared" si="91" ref="N91:N98">M91/$M$101</f>
        <v>0.0001821329437615183</v>
      </c>
      <c r="O91" s="329">
        <v>22</v>
      </c>
      <c r="P91" s="1093">
        <f aca="true" t="shared" si="92" ref="P91:P99">O91/$O$101</f>
        <v>0.0002914524932436013</v>
      </c>
      <c r="Q91" s="357">
        <v>22</v>
      </c>
      <c r="R91" s="358">
        <v>600.6</v>
      </c>
      <c r="S91" s="1093">
        <f aca="true" t="shared" si="93" ref="S91:S99">R91/$R$101</f>
        <v>0.00027724203053024454</v>
      </c>
      <c r="T91" s="329">
        <f aca="true" t="shared" si="94" ref="T91:T98">E91+J91+O91</f>
        <v>45</v>
      </c>
      <c r="U91" s="356">
        <f aca="true" t="shared" si="95" ref="U91:U98">F91+K91+P91</f>
        <v>0.0006311985217496785</v>
      </c>
      <c r="V91" s="357">
        <f aca="true" t="shared" si="96" ref="V91:V93">G91+L91+Q91</f>
        <v>45</v>
      </c>
      <c r="W91" s="358">
        <f aca="true" t="shared" si="97" ref="W91:W98">H91+M91+R91</f>
        <v>1228.5</v>
      </c>
      <c r="X91" s="332">
        <f aca="true" t="shared" si="98" ref="X91:X98">I91+N91+S91</f>
        <v>0.000580678421777373</v>
      </c>
    </row>
    <row r="92" spans="1:24" ht="15">
      <c r="A92" s="196"/>
      <c r="B92" s="1091" t="s">
        <v>885</v>
      </c>
      <c r="C92" s="14">
        <v>37.3</v>
      </c>
      <c r="D92" s="14" t="s">
        <v>122</v>
      </c>
      <c r="E92" s="1092">
        <v>83</v>
      </c>
      <c r="F92" s="1093">
        <f t="shared" si="88"/>
        <v>0.0015866947046453833</v>
      </c>
      <c r="G92" s="1094">
        <v>83</v>
      </c>
      <c r="H92" s="1095">
        <v>3095.9000000000033</v>
      </c>
      <c r="I92" s="1096">
        <f t="shared" si="89"/>
        <v>0.0015284629347606866</v>
      </c>
      <c r="J92" s="329">
        <v>95</v>
      </c>
      <c r="K92" s="1093">
        <f t="shared" si="90"/>
        <v>0.0011379289692759178</v>
      </c>
      <c r="L92" s="358">
        <v>95</v>
      </c>
      <c r="M92" s="358">
        <v>3543.5000000000055</v>
      </c>
      <c r="N92" s="1096">
        <f t="shared" si="91"/>
        <v>0.0016886135170563605</v>
      </c>
      <c r="O92" s="329">
        <v>102</v>
      </c>
      <c r="P92" s="1093">
        <f t="shared" si="92"/>
        <v>0.0013512797414021514</v>
      </c>
      <c r="Q92" s="357">
        <v>102</v>
      </c>
      <c r="R92" s="358">
        <v>3804.6000000000067</v>
      </c>
      <c r="S92" s="1093">
        <f t="shared" si="93"/>
        <v>0.0017562354801121715</v>
      </c>
      <c r="T92" s="329">
        <f t="shared" si="94"/>
        <v>280</v>
      </c>
      <c r="U92" s="356">
        <f t="shared" si="95"/>
        <v>0.004075903415323453</v>
      </c>
      <c r="V92" s="357">
        <f t="shared" si="96"/>
        <v>280</v>
      </c>
      <c r="W92" s="358">
        <f t="shared" si="97"/>
        <v>10444.000000000015</v>
      </c>
      <c r="X92" s="332">
        <f t="shared" si="98"/>
        <v>0.004973311931929219</v>
      </c>
    </row>
    <row r="93" spans="1:24" ht="15">
      <c r="A93" s="196"/>
      <c r="B93" s="1091" t="s">
        <v>886</v>
      </c>
      <c r="C93" s="14">
        <v>56.8</v>
      </c>
      <c r="D93" s="14" t="s">
        <v>122</v>
      </c>
      <c r="E93" s="1092">
        <v>11</v>
      </c>
      <c r="F93" s="1093">
        <f t="shared" si="88"/>
        <v>0.00021028484037468936</v>
      </c>
      <c r="G93" s="1094">
        <v>11</v>
      </c>
      <c r="H93" s="1095">
        <v>624.8</v>
      </c>
      <c r="I93" s="1096">
        <f t="shared" si="89"/>
        <v>0.00030846721200247936</v>
      </c>
      <c r="J93" s="329">
        <v>12</v>
      </c>
      <c r="K93" s="1093">
        <f t="shared" si="90"/>
        <v>0.0001437383961190633</v>
      </c>
      <c r="L93" s="358">
        <v>12</v>
      </c>
      <c r="M93" s="358">
        <v>681.5999999999999</v>
      </c>
      <c r="N93" s="1096">
        <f t="shared" si="91"/>
        <v>0.00032480851509118476</v>
      </c>
      <c r="O93" s="329">
        <v>23</v>
      </c>
      <c r="P93" s="1093">
        <f t="shared" si="92"/>
        <v>0.00030470033384558316</v>
      </c>
      <c r="Q93" s="357">
        <v>23</v>
      </c>
      <c r="R93" s="358">
        <v>1306.3999999999994</v>
      </c>
      <c r="S93" s="1093">
        <f t="shared" si="93"/>
        <v>0.0006030452692053135</v>
      </c>
      <c r="T93" s="329">
        <f t="shared" si="94"/>
        <v>46</v>
      </c>
      <c r="U93" s="356">
        <f t="shared" si="95"/>
        <v>0.0006587235703393358</v>
      </c>
      <c r="V93" s="357">
        <f t="shared" si="96"/>
        <v>46</v>
      </c>
      <c r="W93" s="358">
        <f t="shared" si="97"/>
        <v>2612.7999999999993</v>
      </c>
      <c r="X93" s="332">
        <f t="shared" si="98"/>
        <v>0.0012363209962989777</v>
      </c>
    </row>
    <row r="94" spans="1:24" ht="15">
      <c r="A94" s="196"/>
      <c r="B94" s="1091" t="s">
        <v>890</v>
      </c>
      <c r="C94" s="14">
        <v>49.7</v>
      </c>
      <c r="D94" s="14" t="s">
        <v>122</v>
      </c>
      <c r="E94" s="1092">
        <v>2</v>
      </c>
      <c r="F94" s="1093">
        <f t="shared" si="88"/>
        <v>3.823360734085261E-05</v>
      </c>
      <c r="G94" s="1094">
        <v>2</v>
      </c>
      <c r="H94" s="1095">
        <v>99.4</v>
      </c>
      <c r="I94" s="1096">
        <f t="shared" si="89"/>
        <v>4.9074329182212635E-05</v>
      </c>
      <c r="J94" s="329"/>
      <c r="K94" s="1093">
        <f t="shared" si="90"/>
        <v>0</v>
      </c>
      <c r="L94" s="358"/>
      <c r="M94" s="358"/>
      <c r="N94" s="1096">
        <f t="shared" si="91"/>
        <v>0</v>
      </c>
      <c r="O94" s="329">
        <v>5</v>
      </c>
      <c r="P94" s="1093">
        <f t="shared" si="92"/>
        <v>6.623920300990938E-05</v>
      </c>
      <c r="Q94" s="357">
        <v>5</v>
      </c>
      <c r="R94" s="358">
        <v>248.5</v>
      </c>
      <c r="S94" s="1093">
        <f t="shared" si="93"/>
        <v>0.00011470969794666294</v>
      </c>
      <c r="T94" s="329">
        <f t="shared" si="94"/>
        <v>7</v>
      </c>
      <c r="U94" s="356">
        <f t="shared" si="95"/>
        <v>0.00010447281035076198</v>
      </c>
      <c r="V94" s="357">
        <f>G94+L95+Q94</f>
        <v>46</v>
      </c>
      <c r="W94" s="358">
        <f t="shared" si="97"/>
        <v>347.9</v>
      </c>
      <c r="X94" s="332">
        <f t="shared" si="98"/>
        <v>0.00016378402712887558</v>
      </c>
    </row>
    <row r="95" spans="1:24" ht="15">
      <c r="A95" s="196"/>
      <c r="B95" s="1091" t="s">
        <v>884</v>
      </c>
      <c r="C95" s="14">
        <v>54.2</v>
      </c>
      <c r="D95" s="14" t="s">
        <v>122</v>
      </c>
      <c r="E95" s="1092">
        <v>43</v>
      </c>
      <c r="F95" s="1093">
        <f t="shared" si="88"/>
        <v>0.0008220225578283311</v>
      </c>
      <c r="G95" s="1094">
        <v>43</v>
      </c>
      <c r="H95" s="1095">
        <v>2330.6000000000004</v>
      </c>
      <c r="I95" s="1096">
        <f t="shared" si="89"/>
        <v>0.0011506300964996457</v>
      </c>
      <c r="J95" s="329">
        <v>39</v>
      </c>
      <c r="K95" s="1093">
        <f t="shared" si="90"/>
        <v>0.00046714978738695575</v>
      </c>
      <c r="L95" s="358">
        <v>39</v>
      </c>
      <c r="M95" s="358">
        <v>2113.800000000001</v>
      </c>
      <c r="N95" s="1096">
        <f t="shared" si="91"/>
        <v>0.0010073066889667648</v>
      </c>
      <c r="O95" s="329">
        <v>116</v>
      </c>
      <c r="P95" s="1093">
        <f t="shared" si="92"/>
        <v>0.0015367495098298977</v>
      </c>
      <c r="Q95" s="357">
        <v>116</v>
      </c>
      <c r="R95" s="358">
        <v>6287.199999999987</v>
      </c>
      <c r="S95" s="1093">
        <f t="shared" si="93"/>
        <v>0.0029022245993169326</v>
      </c>
      <c r="T95" s="329">
        <f t="shared" si="94"/>
        <v>198</v>
      </c>
      <c r="U95" s="356">
        <f t="shared" si="95"/>
        <v>0.0028259218550451843</v>
      </c>
      <c r="V95" s="357">
        <f>G95+L96+Q95</f>
        <v>1542</v>
      </c>
      <c r="W95" s="358">
        <f t="shared" si="97"/>
        <v>10731.599999999988</v>
      </c>
      <c r="X95" s="332">
        <f t="shared" si="98"/>
        <v>0.005060161384783343</v>
      </c>
    </row>
    <row r="96" spans="1:24" ht="15">
      <c r="A96" s="196"/>
      <c r="B96" s="1091" t="s">
        <v>887</v>
      </c>
      <c r="C96" s="14">
        <v>103</v>
      </c>
      <c r="D96" s="14" t="s">
        <v>122</v>
      </c>
      <c r="E96" s="1092">
        <v>913</v>
      </c>
      <c r="F96" s="1093">
        <f t="shared" si="88"/>
        <v>0.017453641751099216</v>
      </c>
      <c r="G96" s="1094">
        <v>920</v>
      </c>
      <c r="H96" s="1095">
        <v>94760</v>
      </c>
      <c r="I96" s="1096">
        <f t="shared" si="89"/>
        <v>0.04678353554634274</v>
      </c>
      <c r="J96" s="329">
        <v>1370</v>
      </c>
      <c r="K96" s="1093">
        <f t="shared" si="90"/>
        <v>0.016410133556926394</v>
      </c>
      <c r="L96" s="358">
        <v>1383</v>
      </c>
      <c r="M96" s="358">
        <v>142449</v>
      </c>
      <c r="N96" s="1096">
        <f t="shared" si="91"/>
        <v>0.0678824063471599</v>
      </c>
      <c r="O96" s="329">
        <v>1538</v>
      </c>
      <c r="P96" s="1093">
        <f t="shared" si="92"/>
        <v>0.02037517884584813</v>
      </c>
      <c r="Q96" s="357">
        <v>1564</v>
      </c>
      <c r="R96" s="358">
        <v>161092</v>
      </c>
      <c r="S96" s="1093">
        <f t="shared" si="93"/>
        <v>0.07436142720975383</v>
      </c>
      <c r="T96" s="329">
        <f t="shared" si="94"/>
        <v>3821</v>
      </c>
      <c r="U96" s="356">
        <f t="shared" si="95"/>
        <v>0.05423895415387374</v>
      </c>
      <c r="V96" s="357">
        <f>G96+L97+Q96</f>
        <v>2851</v>
      </c>
      <c r="W96" s="358">
        <f t="shared" si="97"/>
        <v>398301</v>
      </c>
      <c r="X96" s="332">
        <f t="shared" si="98"/>
        <v>0.1890273691032565</v>
      </c>
    </row>
    <row r="97" spans="1:24" ht="15">
      <c r="A97" s="196"/>
      <c r="B97" s="1091" t="s">
        <v>883</v>
      </c>
      <c r="C97" s="14">
        <v>113</v>
      </c>
      <c r="D97" s="14" t="s">
        <v>122</v>
      </c>
      <c r="E97" s="1092">
        <v>384</v>
      </c>
      <c r="F97" s="1093">
        <f t="shared" si="88"/>
        <v>0.007340852609443701</v>
      </c>
      <c r="G97" s="1094">
        <v>385</v>
      </c>
      <c r="H97" s="1095">
        <v>43505</v>
      </c>
      <c r="I97" s="1096">
        <f t="shared" si="89"/>
        <v>0.021478658863905035</v>
      </c>
      <c r="J97" s="329">
        <v>367</v>
      </c>
      <c r="K97" s="1093">
        <f t="shared" si="90"/>
        <v>0.00439599928130802</v>
      </c>
      <c r="L97" s="358">
        <v>367</v>
      </c>
      <c r="M97" s="358">
        <v>41471</v>
      </c>
      <c r="N97" s="1096">
        <f t="shared" si="91"/>
        <v>0.01976252043624784</v>
      </c>
      <c r="O97" s="329">
        <v>479</v>
      </c>
      <c r="P97" s="1093">
        <f t="shared" si="92"/>
        <v>0.006345715648349319</v>
      </c>
      <c r="Q97" s="357">
        <v>480</v>
      </c>
      <c r="R97" s="358">
        <v>54240</v>
      </c>
      <c r="S97" s="1093">
        <f t="shared" si="93"/>
        <v>0.025037641918016086</v>
      </c>
      <c r="T97" s="329">
        <f t="shared" si="94"/>
        <v>1230</v>
      </c>
      <c r="U97" s="356">
        <f t="shared" si="95"/>
        <v>0.018082567539101042</v>
      </c>
      <c r="V97" s="357">
        <f>G97+L98+Q97</f>
        <v>866</v>
      </c>
      <c r="W97" s="358">
        <f t="shared" si="97"/>
        <v>139216</v>
      </c>
      <c r="X97" s="332">
        <f t="shared" si="98"/>
        <v>0.06627882121816897</v>
      </c>
    </row>
    <row r="98" spans="1:24" ht="15">
      <c r="A98" s="196"/>
      <c r="B98" s="1091" t="s">
        <v>891</v>
      </c>
      <c r="C98" s="14">
        <v>132.5</v>
      </c>
      <c r="D98" s="14" t="s">
        <v>122</v>
      </c>
      <c r="E98" s="1092">
        <v>2</v>
      </c>
      <c r="F98" s="1093">
        <f t="shared" si="88"/>
        <v>3.823360734085261E-05</v>
      </c>
      <c r="G98" s="1094">
        <v>2</v>
      </c>
      <c r="H98" s="1095">
        <v>265</v>
      </c>
      <c r="I98" s="1096">
        <f t="shared" si="89"/>
        <v>0.00013083196411756888</v>
      </c>
      <c r="J98" s="329">
        <v>1</v>
      </c>
      <c r="K98" s="1093">
        <f t="shared" si="90"/>
        <v>1.197819967658861E-05</v>
      </c>
      <c r="L98" s="358">
        <v>1</v>
      </c>
      <c r="M98" s="358">
        <v>132.5</v>
      </c>
      <c r="N98" s="1096">
        <f t="shared" si="91"/>
        <v>6.314132665725058E-05</v>
      </c>
      <c r="O98" s="329">
        <v>2</v>
      </c>
      <c r="P98" s="1093">
        <f t="shared" si="92"/>
        <v>2.6495681203963754E-05</v>
      </c>
      <c r="Q98" s="357">
        <v>2</v>
      </c>
      <c r="R98" s="358">
        <v>265</v>
      </c>
      <c r="S98" s="1093">
        <f t="shared" si="93"/>
        <v>0.0001223262372469444</v>
      </c>
      <c r="T98" s="329">
        <f t="shared" si="94"/>
        <v>5</v>
      </c>
      <c r="U98" s="356">
        <f t="shared" si="95"/>
        <v>7.670748822140498E-05</v>
      </c>
      <c r="V98" s="357" t="e">
        <f>G98+#REF!+Q98</f>
        <v>#REF!</v>
      </c>
      <c r="W98" s="358">
        <f t="shared" si="97"/>
        <v>662.5</v>
      </c>
      <c r="X98" s="332">
        <f t="shared" si="98"/>
        <v>0.0003162995280217638</v>
      </c>
    </row>
    <row r="99" spans="1:24" ht="15">
      <c r="A99" s="196"/>
      <c r="B99" s="1091" t="s">
        <v>888</v>
      </c>
      <c r="C99" s="14"/>
      <c r="D99" s="14"/>
      <c r="E99" s="1092"/>
      <c r="F99" s="1093"/>
      <c r="G99" s="1094"/>
      <c r="H99" s="1095"/>
      <c r="I99" s="1096"/>
      <c r="J99" s="329"/>
      <c r="K99" s="1093"/>
      <c r="L99" s="358"/>
      <c r="M99" s="358"/>
      <c r="N99" s="1096"/>
      <c r="O99" s="329">
        <v>2</v>
      </c>
      <c r="P99" s="1093">
        <f t="shared" si="92"/>
        <v>2.6495681203963754E-05</v>
      </c>
      <c r="Q99" s="357">
        <v>2</v>
      </c>
      <c r="R99" s="358">
        <v>108</v>
      </c>
      <c r="S99" s="1093">
        <f t="shared" si="93"/>
        <v>4.985371178366035E-05</v>
      </c>
      <c r="T99" s="329"/>
      <c r="U99" s="356"/>
      <c r="V99" s="357"/>
      <c r="W99" s="358"/>
      <c r="X99" s="332"/>
    </row>
    <row r="100" spans="1:24" ht="15">
      <c r="A100" s="196"/>
      <c r="B100" s="1097" t="s">
        <v>73</v>
      </c>
      <c r="C100" s="1117"/>
      <c r="D100" s="14"/>
      <c r="E100" s="1098">
        <f>SUM(E91:E98)</f>
        <v>1447</v>
      </c>
      <c r="F100" s="1099">
        <f aca="true" t="shared" si="99" ref="F100:I100">SUM(F91:F98)</f>
        <v>0.027662014911106866</v>
      </c>
      <c r="G100" s="1100">
        <f t="shared" si="99"/>
        <v>1455</v>
      </c>
      <c r="H100" s="1101">
        <f t="shared" si="99"/>
        <v>144926.40000000002</v>
      </c>
      <c r="I100" s="1102">
        <f t="shared" si="99"/>
        <v>0.071550964394296</v>
      </c>
      <c r="J100" s="1098">
        <f aca="true" t="shared" si="100" ref="J100:S100">SUM(J91:J99)</f>
        <v>1898</v>
      </c>
      <c r="K100" s="1099">
        <f t="shared" si="100"/>
        <v>0.02273462298616518</v>
      </c>
      <c r="L100" s="1101">
        <f t="shared" si="100"/>
        <v>1911</v>
      </c>
      <c r="M100" s="1101">
        <f t="shared" si="100"/>
        <v>190773.6</v>
      </c>
      <c r="N100" s="1102">
        <f t="shared" si="100"/>
        <v>0.09091092977494081</v>
      </c>
      <c r="O100" s="1098">
        <f t="shared" si="100"/>
        <v>2289</v>
      </c>
      <c r="P100" s="1099">
        <f t="shared" si="100"/>
        <v>0.030324307137936518</v>
      </c>
      <c r="Q100" s="1101">
        <f t="shared" si="100"/>
        <v>2316</v>
      </c>
      <c r="R100" s="1101">
        <f t="shared" si="100"/>
        <v>227952.3</v>
      </c>
      <c r="S100" s="1102">
        <f t="shared" si="100"/>
        <v>0.10522470615391184</v>
      </c>
      <c r="T100" s="142">
        <f aca="true" t="shared" si="101" ref="T100">E100+J100+O100</f>
        <v>5634</v>
      </c>
      <c r="U100" s="169">
        <f aca="true" t="shared" si="102" ref="U100">F100+K100+P100</f>
        <v>0.08072094503520856</v>
      </c>
      <c r="V100" s="170">
        <f aca="true" t="shared" si="103" ref="V100">G100+L100+Q100</f>
        <v>5682</v>
      </c>
      <c r="W100" s="171">
        <f aca="true" t="shared" si="104" ref="W100">H100+M100+R100</f>
        <v>563652.3</v>
      </c>
      <c r="X100" s="163">
        <f aca="true" t="shared" si="105" ref="X100">I100+N100+S100</f>
        <v>0.2676866003231486</v>
      </c>
    </row>
    <row r="101" spans="1:24" s="201" customFormat="1" ht="15.75" thickBot="1">
      <c r="A101" s="196"/>
      <c r="B101" s="1118" t="s">
        <v>100</v>
      </c>
      <c r="C101" s="1119"/>
      <c r="D101" s="1120"/>
      <c r="E101" s="1121">
        <f aca="true" t="shared" si="106" ref="E101:S101">E15+E20+E25+E69+E75+E85+E89+E100</f>
        <v>52310</v>
      </c>
      <c r="F101" s="1122">
        <f t="shared" si="106"/>
        <v>1</v>
      </c>
      <c r="G101" s="1123">
        <f t="shared" si="106"/>
        <v>348340</v>
      </c>
      <c r="H101" s="1123">
        <f t="shared" si="106"/>
        <v>2025498.9045480075</v>
      </c>
      <c r="I101" s="1124">
        <f t="shared" si="106"/>
        <v>0.9999999999999999</v>
      </c>
      <c r="J101" s="1121">
        <f t="shared" si="106"/>
        <v>83485</v>
      </c>
      <c r="K101" s="1122">
        <f t="shared" si="106"/>
        <v>1</v>
      </c>
      <c r="L101" s="1123">
        <f t="shared" si="106"/>
        <v>553783</v>
      </c>
      <c r="M101" s="1123">
        <f t="shared" si="106"/>
        <v>2098467.153204563</v>
      </c>
      <c r="N101" s="1124">
        <f t="shared" si="106"/>
        <v>1.0000000000000002</v>
      </c>
      <c r="O101" s="1121">
        <f t="shared" si="106"/>
        <v>75484</v>
      </c>
      <c r="P101" s="1122">
        <f t="shared" si="106"/>
        <v>1</v>
      </c>
      <c r="Q101" s="1123">
        <f t="shared" si="106"/>
        <v>585778.112</v>
      </c>
      <c r="R101" s="1123">
        <f t="shared" si="106"/>
        <v>2166338.1950107315</v>
      </c>
      <c r="S101" s="1124">
        <f t="shared" si="106"/>
        <v>1.0000000000000002</v>
      </c>
      <c r="T101" s="749">
        <f>E101+J101+O101</f>
        <v>211279</v>
      </c>
      <c r="U101" s="750">
        <f>F101+K101+P101</f>
        <v>3</v>
      </c>
      <c r="V101" s="751">
        <f>G101+L101+Q101</f>
        <v>1487901.112</v>
      </c>
      <c r="W101" s="751">
        <f>H101+M101+R101</f>
        <v>6290304.252763302</v>
      </c>
      <c r="X101" s="752">
        <f>I101+N101+S101</f>
        <v>3</v>
      </c>
    </row>
    <row r="102" ht="15.75" thickBot="1">
      <c r="A102" s="196"/>
    </row>
    <row r="103" spans="1:13" s="201" customFormat="1" ht="15">
      <c r="A103" s="196"/>
      <c r="B103" s="702" t="s">
        <v>593</v>
      </c>
      <c r="C103" s="703" t="s">
        <v>594</v>
      </c>
      <c r="D103" s="703"/>
      <c r="E103" s="704"/>
      <c r="F103" s="704"/>
      <c r="G103" s="705"/>
      <c r="H103" s="704"/>
      <c r="I103" s="704"/>
      <c r="J103" s="704"/>
      <c r="K103" s="704"/>
      <c r="L103" s="704"/>
      <c r="M103" s="706"/>
    </row>
    <row r="104" spans="1:13" s="201" customFormat="1" ht="15">
      <c r="A104" s="196"/>
      <c r="B104" s="190" t="s">
        <v>847</v>
      </c>
      <c r="C104" s="322"/>
      <c r="D104" s="322"/>
      <c r="E104" s="322"/>
      <c r="F104" s="322"/>
      <c r="G104" s="375"/>
      <c r="H104" s="322"/>
      <c r="I104" s="322"/>
      <c r="J104" s="322"/>
      <c r="K104" s="322"/>
      <c r="L104" s="322"/>
      <c r="M104" s="327"/>
    </row>
    <row r="105" spans="1:13" s="201" customFormat="1" ht="15">
      <c r="A105" s="196"/>
      <c r="B105" s="723" t="s">
        <v>853</v>
      </c>
      <c r="C105" s="999" t="s">
        <v>893</v>
      </c>
      <c r="D105" s="999"/>
      <c r="E105" s="999"/>
      <c r="F105" s="999"/>
      <c r="G105" s="999"/>
      <c r="H105" s="999"/>
      <c r="I105" s="999"/>
      <c r="J105" s="999"/>
      <c r="K105" s="999"/>
      <c r="L105" s="999"/>
      <c r="M105" s="1000"/>
    </row>
    <row r="106" spans="1:13" s="201" customFormat="1" ht="15">
      <c r="A106" s="196"/>
      <c r="B106" s="723" t="s">
        <v>854</v>
      </c>
      <c r="C106" s="999" t="s">
        <v>894</v>
      </c>
      <c r="D106" s="999"/>
      <c r="E106" s="999"/>
      <c r="F106" s="999"/>
      <c r="G106" s="999"/>
      <c r="H106" s="999"/>
      <c r="I106" s="999"/>
      <c r="J106" s="999"/>
      <c r="K106" s="999"/>
      <c r="L106" s="999"/>
      <c r="M106" s="1000"/>
    </row>
    <row r="107" spans="1:13" s="201" customFormat="1" ht="15">
      <c r="A107" s="196"/>
      <c r="B107" s="723" t="s">
        <v>855</v>
      </c>
      <c r="C107" s="999" t="s">
        <v>895</v>
      </c>
      <c r="D107" s="999"/>
      <c r="E107" s="999"/>
      <c r="F107" s="999"/>
      <c r="G107" s="999"/>
      <c r="H107" s="999"/>
      <c r="I107" s="999"/>
      <c r="J107" s="999"/>
      <c r="K107" s="999"/>
      <c r="L107" s="999"/>
      <c r="M107" s="1000"/>
    </row>
    <row r="108" spans="1:13" s="201" customFormat="1" ht="15">
      <c r="A108" s="196"/>
      <c r="B108" s="726" t="s">
        <v>1123</v>
      </c>
      <c r="C108" s="1072" t="s">
        <v>1123</v>
      </c>
      <c r="D108" s="999"/>
      <c r="E108" s="999"/>
      <c r="F108" s="999"/>
      <c r="G108" s="999"/>
      <c r="H108" s="999"/>
      <c r="I108" s="999"/>
      <c r="J108" s="999"/>
      <c r="K108" s="999"/>
      <c r="L108" s="999"/>
      <c r="M108" s="1000"/>
    </row>
    <row r="109" spans="1:13" s="201" customFormat="1" ht="15">
      <c r="A109" s="196"/>
      <c r="B109" s="723" t="s">
        <v>856</v>
      </c>
      <c r="C109" s="999" t="s">
        <v>856</v>
      </c>
      <c r="D109" s="999"/>
      <c r="E109" s="999"/>
      <c r="F109" s="999"/>
      <c r="G109" s="999"/>
      <c r="H109" s="999"/>
      <c r="I109" s="999"/>
      <c r="J109" s="999"/>
      <c r="K109" s="999"/>
      <c r="L109" s="999"/>
      <c r="M109" s="1000"/>
    </row>
    <row r="110" spans="1:13" s="201" customFormat="1" ht="15">
      <c r="A110" s="196"/>
      <c r="B110" s="723" t="s">
        <v>857</v>
      </c>
      <c r="C110" s="999" t="s">
        <v>896</v>
      </c>
      <c r="D110" s="999"/>
      <c r="E110" s="999"/>
      <c r="F110" s="999"/>
      <c r="G110" s="999"/>
      <c r="H110" s="999"/>
      <c r="I110" s="999"/>
      <c r="J110" s="999"/>
      <c r="K110" s="999"/>
      <c r="L110" s="999"/>
      <c r="M110" s="1000"/>
    </row>
    <row r="111" spans="1:13" s="201" customFormat="1" ht="15">
      <c r="A111" s="196"/>
      <c r="B111" s="723" t="s">
        <v>858</v>
      </c>
      <c r="C111" s="999" t="s">
        <v>897</v>
      </c>
      <c r="D111" s="999"/>
      <c r="E111" s="999"/>
      <c r="F111" s="999"/>
      <c r="G111" s="999"/>
      <c r="H111" s="999"/>
      <c r="I111" s="999"/>
      <c r="J111" s="999"/>
      <c r="K111" s="999"/>
      <c r="L111" s="999"/>
      <c r="M111" s="1000"/>
    </row>
    <row r="112" spans="1:13" s="201" customFormat="1" ht="15">
      <c r="A112" s="196"/>
      <c r="B112" s="726" t="s">
        <v>1124</v>
      </c>
      <c r="C112" s="1072" t="s">
        <v>1124</v>
      </c>
      <c r="D112" s="999"/>
      <c r="E112" s="999"/>
      <c r="F112" s="999"/>
      <c r="G112" s="999"/>
      <c r="H112" s="999"/>
      <c r="I112" s="999"/>
      <c r="J112" s="999"/>
      <c r="K112" s="999"/>
      <c r="L112" s="999"/>
      <c r="M112" s="1000"/>
    </row>
    <row r="113" spans="1:13" s="201" customFormat="1" ht="15">
      <c r="A113" s="196"/>
      <c r="B113" s="190" t="s">
        <v>15</v>
      </c>
      <c r="C113" s="322"/>
      <c r="D113" s="322"/>
      <c r="E113" s="322"/>
      <c r="F113" s="322"/>
      <c r="G113" s="375"/>
      <c r="H113" s="322"/>
      <c r="I113" s="322"/>
      <c r="J113" s="322"/>
      <c r="K113" s="322"/>
      <c r="L113" s="322"/>
      <c r="M113" s="327"/>
    </row>
    <row r="114" spans="1:13" s="201" customFormat="1" ht="15">
      <c r="A114" s="196"/>
      <c r="B114" s="723" t="s">
        <v>859</v>
      </c>
      <c r="C114" s="999" t="s">
        <v>904</v>
      </c>
      <c r="D114" s="999"/>
      <c r="E114" s="999"/>
      <c r="F114" s="999"/>
      <c r="G114" s="999"/>
      <c r="H114" s="999"/>
      <c r="I114" s="999"/>
      <c r="J114" s="999"/>
      <c r="K114" s="999"/>
      <c r="L114" s="999"/>
      <c r="M114" s="1000"/>
    </row>
    <row r="115" spans="1:13" s="201" customFormat="1" ht="15">
      <c r="A115" s="196"/>
      <c r="B115" s="723" t="s">
        <v>860</v>
      </c>
      <c r="C115" s="999" t="s">
        <v>902</v>
      </c>
      <c r="D115" s="999"/>
      <c r="E115" s="999"/>
      <c r="F115" s="999"/>
      <c r="G115" s="999"/>
      <c r="H115" s="999"/>
      <c r="I115" s="999"/>
      <c r="J115" s="999"/>
      <c r="K115" s="999"/>
      <c r="L115" s="999"/>
      <c r="M115" s="1000"/>
    </row>
    <row r="116" spans="1:13" s="201" customFormat="1" ht="15">
      <c r="A116" s="196"/>
      <c r="B116" s="723" t="s">
        <v>861</v>
      </c>
      <c r="C116" s="999" t="s">
        <v>903</v>
      </c>
      <c r="D116" s="999"/>
      <c r="E116" s="999"/>
      <c r="F116" s="999"/>
      <c r="G116" s="999"/>
      <c r="H116" s="999"/>
      <c r="I116" s="999"/>
      <c r="J116" s="999"/>
      <c r="K116" s="999"/>
      <c r="L116" s="999"/>
      <c r="M116" s="1000"/>
    </row>
    <row r="117" spans="1:13" s="201" customFormat="1" ht="15">
      <c r="A117" s="196"/>
      <c r="B117" s="190" t="s">
        <v>848</v>
      </c>
      <c r="C117" s="322"/>
      <c r="D117" s="322"/>
      <c r="E117" s="322"/>
      <c r="F117" s="322"/>
      <c r="G117" s="375"/>
      <c r="H117" s="322"/>
      <c r="I117" s="322"/>
      <c r="J117" s="322"/>
      <c r="K117" s="322"/>
      <c r="L117" s="322"/>
      <c r="M117" s="327"/>
    </row>
    <row r="118" spans="1:13" s="201" customFormat="1" ht="15">
      <c r="A118" s="196"/>
      <c r="B118" s="723" t="s">
        <v>862</v>
      </c>
      <c r="C118" s="999" t="s">
        <v>905</v>
      </c>
      <c r="D118" s="999"/>
      <c r="E118" s="999"/>
      <c r="F118" s="999"/>
      <c r="G118" s="999"/>
      <c r="H118" s="999"/>
      <c r="I118" s="999"/>
      <c r="J118" s="999"/>
      <c r="K118" s="999"/>
      <c r="L118" s="999"/>
      <c r="M118" s="1000"/>
    </row>
    <row r="119" spans="1:13" s="201" customFormat="1" ht="15">
      <c r="A119" s="196"/>
      <c r="B119" s="723" t="s">
        <v>863</v>
      </c>
      <c r="C119" s="999" t="s">
        <v>906</v>
      </c>
      <c r="D119" s="999"/>
      <c r="E119" s="999"/>
      <c r="F119" s="999"/>
      <c r="G119" s="999"/>
      <c r="H119" s="999"/>
      <c r="I119" s="999"/>
      <c r="J119" s="999"/>
      <c r="K119" s="999"/>
      <c r="L119" s="999"/>
      <c r="M119" s="1000"/>
    </row>
    <row r="120" spans="1:13" s="201" customFormat="1" ht="15">
      <c r="A120" s="196"/>
      <c r="B120" s="190" t="s">
        <v>849</v>
      </c>
      <c r="C120" s="322"/>
      <c r="D120" s="322"/>
      <c r="E120" s="322"/>
      <c r="F120" s="322"/>
      <c r="G120" s="375"/>
      <c r="H120" s="322"/>
      <c r="I120" s="322"/>
      <c r="J120" s="322"/>
      <c r="K120" s="322"/>
      <c r="L120" s="322"/>
      <c r="M120" s="327"/>
    </row>
    <row r="121" spans="1:13" s="201" customFormat="1" ht="15">
      <c r="A121" s="196"/>
      <c r="B121" s="723" t="s">
        <v>711</v>
      </c>
      <c r="C121" s="999" t="s">
        <v>907</v>
      </c>
      <c r="D121" s="999"/>
      <c r="E121" s="999"/>
      <c r="F121" s="999"/>
      <c r="G121" s="999"/>
      <c r="H121" s="999"/>
      <c r="I121" s="999"/>
      <c r="J121" s="999"/>
      <c r="K121" s="999"/>
      <c r="L121" s="999"/>
      <c r="M121" s="1000"/>
    </row>
    <row r="122" spans="1:13" s="201" customFormat="1" ht="15">
      <c r="A122" s="196"/>
      <c r="B122" s="723" t="s">
        <v>712</v>
      </c>
      <c r="C122" s="999" t="s">
        <v>908</v>
      </c>
      <c r="D122" s="999"/>
      <c r="E122" s="999"/>
      <c r="F122" s="999"/>
      <c r="G122" s="999"/>
      <c r="H122" s="999"/>
      <c r="I122" s="999"/>
      <c r="J122" s="999"/>
      <c r="K122" s="999"/>
      <c r="L122" s="999"/>
      <c r="M122" s="1000"/>
    </row>
    <row r="123" spans="1:13" s="201" customFormat="1" ht="15">
      <c r="A123" s="196"/>
      <c r="B123" s="723" t="s">
        <v>713</v>
      </c>
      <c r="C123" s="999" t="s">
        <v>909</v>
      </c>
      <c r="D123" s="999"/>
      <c r="E123" s="999"/>
      <c r="F123" s="999"/>
      <c r="G123" s="999"/>
      <c r="H123" s="999"/>
      <c r="I123" s="999"/>
      <c r="J123" s="999"/>
      <c r="K123" s="999"/>
      <c r="L123" s="999"/>
      <c r="M123" s="1000"/>
    </row>
    <row r="124" spans="1:13" s="201" customFormat="1" ht="15">
      <c r="A124" s="196"/>
      <c r="B124" s="723" t="s">
        <v>1125</v>
      </c>
      <c r="C124" s="1072" t="s">
        <v>1129</v>
      </c>
      <c r="D124" s="1072"/>
      <c r="E124" s="999"/>
      <c r="F124" s="999"/>
      <c r="G124" s="999"/>
      <c r="H124" s="999"/>
      <c r="I124" s="999"/>
      <c r="J124" s="999"/>
      <c r="K124" s="999"/>
      <c r="L124" s="999"/>
      <c r="M124" s="1000"/>
    </row>
    <row r="125" spans="1:13" s="201" customFormat="1" ht="15">
      <c r="A125" s="196"/>
      <c r="B125" s="723" t="s">
        <v>1126</v>
      </c>
      <c r="C125" s="999" t="s">
        <v>1130</v>
      </c>
      <c r="D125" s="999"/>
      <c r="E125" s="999"/>
      <c r="F125" s="999"/>
      <c r="G125" s="999"/>
      <c r="H125" s="999"/>
      <c r="I125" s="999"/>
      <c r="J125" s="999"/>
      <c r="K125" s="999"/>
      <c r="L125" s="999"/>
      <c r="M125" s="1000"/>
    </row>
    <row r="126" spans="1:13" s="201" customFormat="1" ht="15">
      <c r="A126" s="196"/>
      <c r="B126" s="723" t="s">
        <v>873</v>
      </c>
      <c r="C126" s="999" t="s">
        <v>929</v>
      </c>
      <c r="D126" s="999"/>
      <c r="E126" s="999"/>
      <c r="F126" s="999"/>
      <c r="G126" s="999"/>
      <c r="H126" s="999"/>
      <c r="I126" s="999"/>
      <c r="J126" s="999"/>
      <c r="K126" s="999"/>
      <c r="L126" s="999"/>
      <c r="M126" s="1000"/>
    </row>
    <row r="127" spans="1:13" s="201" customFormat="1" ht="15">
      <c r="A127" s="196"/>
      <c r="B127" s="723" t="s">
        <v>874</v>
      </c>
      <c r="C127" s="999" t="s">
        <v>930</v>
      </c>
      <c r="D127" s="999"/>
      <c r="E127" s="999"/>
      <c r="F127" s="999"/>
      <c r="G127" s="999"/>
      <c r="H127" s="999"/>
      <c r="I127" s="999"/>
      <c r="J127" s="999"/>
      <c r="K127" s="999"/>
      <c r="L127" s="999"/>
      <c r="M127" s="1000"/>
    </row>
    <row r="128" spans="1:13" s="201" customFormat="1" ht="15">
      <c r="A128" s="196"/>
      <c r="B128" s="723" t="s">
        <v>875</v>
      </c>
      <c r="C128" s="1072" t="s">
        <v>1128</v>
      </c>
      <c r="D128" s="1072"/>
      <c r="E128" s="999"/>
      <c r="F128" s="999"/>
      <c r="G128" s="999"/>
      <c r="H128" s="999"/>
      <c r="I128" s="999"/>
      <c r="J128" s="999"/>
      <c r="K128" s="999"/>
      <c r="L128" s="999"/>
      <c r="M128" s="1000"/>
    </row>
    <row r="129" spans="1:13" s="201" customFormat="1" ht="15">
      <c r="A129" s="196"/>
      <c r="B129" s="723" t="s">
        <v>876</v>
      </c>
      <c r="C129" s="999" t="s">
        <v>910</v>
      </c>
      <c r="D129" s="999"/>
      <c r="E129" s="999"/>
      <c r="F129" s="999"/>
      <c r="G129" s="999"/>
      <c r="H129" s="999"/>
      <c r="I129" s="999"/>
      <c r="J129" s="999"/>
      <c r="K129" s="999"/>
      <c r="L129" s="999"/>
      <c r="M129" s="1000"/>
    </row>
    <row r="130" spans="1:13" s="201" customFormat="1" ht="15">
      <c r="A130" s="196"/>
      <c r="B130" s="723" t="s">
        <v>877</v>
      </c>
      <c r="C130" s="999" t="s">
        <v>911</v>
      </c>
      <c r="D130" s="999"/>
      <c r="E130" s="999"/>
      <c r="F130" s="999"/>
      <c r="G130" s="999"/>
      <c r="H130" s="999"/>
      <c r="I130" s="999"/>
      <c r="J130" s="999"/>
      <c r="K130" s="999"/>
      <c r="L130" s="999"/>
      <c r="M130" s="1000"/>
    </row>
    <row r="131" spans="1:13" s="201" customFormat="1" ht="15">
      <c r="A131" s="196"/>
      <c r="B131" s="723" t="s">
        <v>1127</v>
      </c>
      <c r="C131" s="999" t="s">
        <v>1131</v>
      </c>
      <c r="D131" s="999"/>
      <c r="E131" s="999"/>
      <c r="F131" s="999"/>
      <c r="G131" s="999"/>
      <c r="H131" s="999"/>
      <c r="I131" s="999"/>
      <c r="J131" s="999"/>
      <c r="K131" s="999"/>
      <c r="L131" s="999"/>
      <c r="M131" s="999"/>
    </row>
    <row r="132" spans="1:13" s="201" customFormat="1" ht="15">
      <c r="A132" s="196"/>
      <c r="B132" s="723" t="s">
        <v>878</v>
      </c>
      <c r="C132" s="1072" t="s">
        <v>900</v>
      </c>
      <c r="D132" s="1072"/>
      <c r="E132" s="999"/>
      <c r="F132" s="999"/>
      <c r="G132" s="999"/>
      <c r="H132" s="999"/>
      <c r="I132" s="999"/>
      <c r="J132" s="999"/>
      <c r="K132" s="999"/>
      <c r="L132" s="999"/>
      <c r="M132" s="999"/>
    </row>
    <row r="133" spans="1:13" s="201" customFormat="1" ht="15">
      <c r="A133" s="196"/>
      <c r="B133" s="723" t="s">
        <v>879</v>
      </c>
      <c r="C133" s="999" t="s">
        <v>901</v>
      </c>
      <c r="D133" s="999"/>
      <c r="E133" s="999"/>
      <c r="F133" s="999"/>
      <c r="G133" s="999"/>
      <c r="H133" s="999"/>
      <c r="I133" s="999"/>
      <c r="J133" s="999"/>
      <c r="K133" s="999"/>
      <c r="L133" s="999"/>
      <c r="M133" s="999"/>
    </row>
    <row r="134" spans="1:13" s="201" customFormat="1" ht="15">
      <c r="A134" s="196"/>
      <c r="B134" s="190" t="s">
        <v>864</v>
      </c>
      <c r="C134" s="322"/>
      <c r="D134" s="322"/>
      <c r="E134" s="322"/>
      <c r="F134" s="322"/>
      <c r="G134" s="375"/>
      <c r="H134" s="322"/>
      <c r="I134" s="322"/>
      <c r="J134" s="322"/>
      <c r="K134" s="322"/>
      <c r="L134" s="322"/>
      <c r="M134" s="327"/>
    </row>
    <row r="135" spans="1:13" s="201" customFormat="1" ht="15">
      <c r="A135" s="196"/>
      <c r="B135" s="723" t="s">
        <v>865</v>
      </c>
      <c r="C135" s="999" t="s">
        <v>921</v>
      </c>
      <c r="D135" s="999"/>
      <c r="E135" s="999"/>
      <c r="F135" s="999"/>
      <c r="G135" s="999"/>
      <c r="H135" s="999"/>
      <c r="I135" s="999"/>
      <c r="J135" s="999"/>
      <c r="K135" s="999"/>
      <c r="L135" s="999"/>
      <c r="M135" s="1000"/>
    </row>
    <row r="136" spans="1:13" s="201" customFormat="1" ht="15">
      <c r="A136" s="196"/>
      <c r="B136" s="723" t="s">
        <v>866</v>
      </c>
      <c r="C136" s="999" t="s">
        <v>923</v>
      </c>
      <c r="D136" s="999"/>
      <c r="E136" s="999"/>
      <c r="F136" s="999"/>
      <c r="G136" s="999"/>
      <c r="H136" s="999"/>
      <c r="I136" s="999"/>
      <c r="J136" s="999"/>
      <c r="K136" s="999"/>
      <c r="L136" s="999"/>
      <c r="M136" s="1000"/>
    </row>
    <row r="137" spans="1:13" s="201" customFormat="1" ht="15">
      <c r="A137" s="196"/>
      <c r="B137" s="723" t="s">
        <v>867</v>
      </c>
      <c r="C137" s="999" t="s">
        <v>922</v>
      </c>
      <c r="D137" s="999"/>
      <c r="E137" s="999"/>
      <c r="F137" s="999"/>
      <c r="G137" s="999"/>
      <c r="H137" s="999"/>
      <c r="I137" s="999"/>
      <c r="J137" s="999"/>
      <c r="K137" s="999"/>
      <c r="L137" s="999"/>
      <c r="M137" s="1000"/>
    </row>
    <row r="138" spans="1:13" s="201" customFormat="1" ht="15">
      <c r="A138" s="196"/>
      <c r="B138" s="726" t="s">
        <v>868</v>
      </c>
      <c r="C138" s="999" t="s">
        <v>924</v>
      </c>
      <c r="D138" s="999"/>
      <c r="E138" s="999"/>
      <c r="F138" s="999"/>
      <c r="G138" s="999"/>
      <c r="H138" s="999"/>
      <c r="I138" s="999"/>
      <c r="J138" s="999"/>
      <c r="K138" s="999"/>
      <c r="L138" s="999"/>
      <c r="M138" s="1000"/>
    </row>
    <row r="139" spans="1:13" s="201" customFormat="1" ht="15">
      <c r="A139" s="196"/>
      <c r="B139" s="723" t="s">
        <v>869</v>
      </c>
      <c r="C139" s="999" t="s">
        <v>925</v>
      </c>
      <c r="D139" s="999"/>
      <c r="E139" s="999"/>
      <c r="F139" s="999"/>
      <c r="G139" s="999"/>
      <c r="H139" s="999"/>
      <c r="I139" s="999"/>
      <c r="J139" s="999"/>
      <c r="K139" s="999"/>
      <c r="L139" s="999"/>
      <c r="M139" s="1000"/>
    </row>
    <row r="140" spans="1:13" s="201" customFormat="1" ht="15">
      <c r="A140" s="196"/>
      <c r="B140" s="723" t="s">
        <v>870</v>
      </c>
      <c r="C140" s="999" t="s">
        <v>926</v>
      </c>
      <c r="D140" s="999"/>
      <c r="E140" s="999"/>
      <c r="F140" s="999"/>
      <c r="G140" s="999"/>
      <c r="H140" s="999"/>
      <c r="I140" s="999"/>
      <c r="J140" s="999"/>
      <c r="K140" s="999"/>
      <c r="L140" s="999"/>
      <c r="M140" s="1000"/>
    </row>
    <row r="141" spans="1:13" s="201" customFormat="1" ht="15">
      <c r="A141" s="196"/>
      <c r="B141" s="723" t="s">
        <v>871</v>
      </c>
      <c r="C141" s="999" t="s">
        <v>927</v>
      </c>
      <c r="D141" s="999"/>
      <c r="E141" s="999"/>
      <c r="F141" s="999"/>
      <c r="G141" s="999"/>
      <c r="H141" s="999"/>
      <c r="I141" s="999"/>
      <c r="J141" s="999"/>
      <c r="K141" s="999"/>
      <c r="L141" s="999"/>
      <c r="M141" s="1000"/>
    </row>
    <row r="142" spans="1:13" s="201" customFormat="1" ht="15">
      <c r="A142" s="196"/>
      <c r="B142" s="726" t="s">
        <v>872</v>
      </c>
      <c r="C142" s="999" t="s">
        <v>928</v>
      </c>
      <c r="D142" s="999"/>
      <c r="E142" s="999"/>
      <c r="F142" s="999"/>
      <c r="G142" s="999"/>
      <c r="H142" s="999"/>
      <c r="I142" s="999"/>
      <c r="J142" s="999"/>
      <c r="K142" s="999"/>
      <c r="L142" s="999"/>
      <c r="M142" s="1000"/>
    </row>
    <row r="143" spans="1:13" s="201" customFormat="1" ht="15">
      <c r="A143" s="196"/>
      <c r="B143" s="190" t="s">
        <v>880</v>
      </c>
      <c r="C143" s="322"/>
      <c r="D143" s="322"/>
      <c r="E143" s="322"/>
      <c r="F143" s="322"/>
      <c r="G143" s="375"/>
      <c r="H143" s="322"/>
      <c r="I143" s="322"/>
      <c r="J143" s="322"/>
      <c r="K143" s="322"/>
      <c r="L143" s="322"/>
      <c r="M143" s="327"/>
    </row>
    <row r="144" spans="1:13" s="201" customFormat="1" ht="15">
      <c r="A144" s="196"/>
      <c r="B144" s="723" t="s">
        <v>881</v>
      </c>
      <c r="C144" s="999" t="s">
        <v>899</v>
      </c>
      <c r="D144" s="999"/>
      <c r="E144" s="999"/>
      <c r="F144" s="999"/>
      <c r="G144" s="999"/>
      <c r="H144" s="999"/>
      <c r="I144" s="999"/>
      <c r="J144" s="999"/>
      <c r="K144" s="999"/>
      <c r="L144" s="999"/>
      <c r="M144" s="1000"/>
    </row>
    <row r="145" spans="1:13" s="201" customFormat="1" ht="15">
      <c r="A145" s="196"/>
      <c r="B145" s="723" t="s">
        <v>882</v>
      </c>
      <c r="C145" s="999" t="s">
        <v>898</v>
      </c>
      <c r="D145" s="999"/>
      <c r="E145" s="999"/>
      <c r="F145" s="999"/>
      <c r="G145" s="999"/>
      <c r="H145" s="999"/>
      <c r="I145" s="999"/>
      <c r="J145" s="999"/>
      <c r="K145" s="999"/>
      <c r="L145" s="999"/>
      <c r="M145" s="1000"/>
    </row>
    <row r="146" spans="1:13" s="201" customFormat="1" ht="15">
      <c r="A146" s="196"/>
      <c r="B146" s="190" t="s">
        <v>86</v>
      </c>
      <c r="C146" s="322"/>
      <c r="D146" s="322"/>
      <c r="E146" s="322"/>
      <c r="F146" s="322"/>
      <c r="G146" s="375"/>
      <c r="H146" s="322"/>
      <c r="I146" s="322"/>
      <c r="J146" s="322"/>
      <c r="K146" s="322"/>
      <c r="L146" s="322"/>
      <c r="M146" s="327"/>
    </row>
    <row r="147" spans="1:13" s="201" customFormat="1" ht="15">
      <c r="A147" s="196"/>
      <c r="B147" s="723" t="s">
        <v>883</v>
      </c>
      <c r="C147" s="999" t="s">
        <v>914</v>
      </c>
      <c r="D147" s="999"/>
      <c r="E147" s="999"/>
      <c r="F147" s="999"/>
      <c r="G147" s="999"/>
      <c r="H147" s="999"/>
      <c r="I147" s="999"/>
      <c r="J147" s="999"/>
      <c r="K147" s="999"/>
      <c r="L147" s="999"/>
      <c r="M147" s="1000"/>
    </row>
    <row r="148" spans="1:13" s="201" customFormat="1" ht="15">
      <c r="A148" s="196"/>
      <c r="B148" s="723" t="s">
        <v>884</v>
      </c>
      <c r="C148" s="999" t="s">
        <v>913</v>
      </c>
      <c r="D148" s="999"/>
      <c r="E148" s="999"/>
      <c r="F148" s="999"/>
      <c r="G148" s="999"/>
      <c r="H148" s="999"/>
      <c r="I148" s="999"/>
      <c r="J148" s="999"/>
      <c r="K148" s="999"/>
      <c r="L148" s="999"/>
      <c r="M148" s="1000"/>
    </row>
    <row r="149" spans="1:13" s="201" customFormat="1" ht="15">
      <c r="A149" s="196"/>
      <c r="B149" s="723" t="s">
        <v>885</v>
      </c>
      <c r="C149" s="999" t="s">
        <v>912</v>
      </c>
      <c r="D149" s="999"/>
      <c r="E149" s="999"/>
      <c r="F149" s="999"/>
      <c r="G149" s="999"/>
      <c r="H149" s="999"/>
      <c r="I149" s="999"/>
      <c r="J149" s="999"/>
      <c r="K149" s="999"/>
      <c r="L149" s="999"/>
      <c r="M149" s="1000"/>
    </row>
    <row r="150" spans="1:13" s="201" customFormat="1" ht="15">
      <c r="A150" s="196"/>
      <c r="B150" s="726" t="s">
        <v>886</v>
      </c>
      <c r="C150" s="999" t="s">
        <v>915</v>
      </c>
      <c r="D150" s="999"/>
      <c r="E150" s="999"/>
      <c r="F150" s="999"/>
      <c r="G150" s="999"/>
      <c r="H150" s="999"/>
      <c r="I150" s="999"/>
      <c r="J150" s="999"/>
      <c r="K150" s="999"/>
      <c r="L150" s="999"/>
      <c r="M150" s="1000"/>
    </row>
    <row r="151" spans="1:13" s="201" customFormat="1" ht="15">
      <c r="A151" s="196"/>
      <c r="B151" s="723" t="s">
        <v>887</v>
      </c>
      <c r="C151" s="999" t="s">
        <v>916</v>
      </c>
      <c r="D151" s="999"/>
      <c r="E151" s="999"/>
      <c r="F151" s="999"/>
      <c r="G151" s="999"/>
      <c r="H151" s="999"/>
      <c r="I151" s="999"/>
      <c r="J151" s="999"/>
      <c r="K151" s="999"/>
      <c r="L151" s="999"/>
      <c r="M151" s="1000"/>
    </row>
    <row r="152" spans="1:13" s="201" customFormat="1" ht="15">
      <c r="A152" s="196"/>
      <c r="B152" s="723" t="s">
        <v>888</v>
      </c>
      <c r="C152" s="999" t="s">
        <v>917</v>
      </c>
      <c r="D152" s="999"/>
      <c r="E152" s="999"/>
      <c r="F152" s="999"/>
      <c r="G152" s="999"/>
      <c r="H152" s="999"/>
      <c r="I152" s="999"/>
      <c r="J152" s="999"/>
      <c r="K152" s="999"/>
      <c r="L152" s="999"/>
      <c r="M152" s="1000"/>
    </row>
    <row r="153" spans="1:13" s="201" customFormat="1" ht="15">
      <c r="A153" s="196"/>
      <c r="B153" s="723" t="s">
        <v>889</v>
      </c>
      <c r="C153" s="999" t="s">
        <v>918</v>
      </c>
      <c r="D153" s="999"/>
      <c r="E153" s="999"/>
      <c r="F153" s="999"/>
      <c r="G153" s="999"/>
      <c r="H153" s="999"/>
      <c r="I153" s="999"/>
      <c r="J153" s="999"/>
      <c r="K153" s="999"/>
      <c r="L153" s="999"/>
      <c r="M153" s="1000"/>
    </row>
    <row r="154" spans="1:13" s="201" customFormat="1" ht="15">
      <c r="A154" s="196"/>
      <c r="B154" s="1073" t="s">
        <v>890</v>
      </c>
      <c r="C154" s="999" t="s">
        <v>919</v>
      </c>
      <c r="D154" s="999"/>
      <c r="E154" s="999"/>
      <c r="F154" s="999"/>
      <c r="G154" s="999"/>
      <c r="H154" s="999"/>
      <c r="I154" s="999"/>
      <c r="J154" s="999"/>
      <c r="K154" s="999"/>
      <c r="L154" s="999"/>
      <c r="M154" s="1000"/>
    </row>
    <row r="155" spans="1:13" s="201" customFormat="1" ht="15.75" thickBot="1">
      <c r="A155" s="196"/>
      <c r="B155" s="1074" t="s">
        <v>891</v>
      </c>
      <c r="C155" s="1001" t="s">
        <v>920</v>
      </c>
      <c r="D155" s="709"/>
      <c r="E155" s="1001"/>
      <c r="F155" s="1001"/>
      <c r="G155" s="1001"/>
      <c r="H155" s="1001"/>
      <c r="I155" s="1001"/>
      <c r="J155" s="1001"/>
      <c r="K155" s="1001"/>
      <c r="L155" s="1001"/>
      <c r="M155" s="711"/>
    </row>
  </sheetData>
  <mergeCells count="1">
    <mergeCell ref="A1:A2"/>
  </mergeCells>
  <hyperlinks>
    <hyperlink ref="A1:A2" location="Index!A1" display="Back to Index"/>
  </hyperlinks>
  <printOptions/>
  <pageMargins left="0.7" right="0.7" top="0.75" bottom="0.75" header="0.3" footer="0.3"/>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G77"/>
  <sheetViews>
    <sheetView workbookViewId="0" topLeftCell="K1">
      <selection activeCell="W29" sqref="W29"/>
    </sheetView>
  </sheetViews>
  <sheetFormatPr defaultColWidth="9.140625" defaultRowHeight="15"/>
  <cols>
    <col min="1" max="1" width="9.140625" style="196" customWidth="1"/>
    <col min="2" max="2" width="20.28125" style="201" bestFit="1" customWidth="1"/>
    <col min="3" max="27" width="12.7109375" style="201" customWidth="1"/>
    <col min="28" max="16384" width="9.140625" style="201" customWidth="1"/>
  </cols>
  <sheetData>
    <row r="1" s="196" customFormat="1" ht="15">
      <c r="A1" s="1143" t="s">
        <v>64</v>
      </c>
    </row>
    <row r="2" spans="1:16" s="196" customFormat="1" ht="15.75" thickBot="1">
      <c r="A2" s="1143"/>
      <c r="K2" s="197"/>
      <c r="L2" s="197"/>
      <c r="M2" s="197"/>
      <c r="N2" s="197"/>
      <c r="O2" s="197"/>
      <c r="P2" s="197"/>
    </row>
    <row r="3" spans="2:33" ht="15.75" thickBot="1">
      <c r="B3" s="41" t="s">
        <v>588</v>
      </c>
      <c r="C3" s="40"/>
      <c r="D3" s="40"/>
      <c r="E3" s="40"/>
      <c r="F3" s="40"/>
      <c r="G3" s="71"/>
      <c r="H3" s="40"/>
      <c r="I3" s="40"/>
      <c r="J3" s="40"/>
      <c r="K3" s="40"/>
      <c r="L3" s="71"/>
      <c r="M3" s="40"/>
      <c r="N3" s="40"/>
      <c r="O3" s="40"/>
      <c r="P3" s="40"/>
      <c r="Q3" s="71"/>
      <c r="R3" s="40"/>
      <c r="S3" s="40"/>
      <c r="T3" s="40"/>
      <c r="U3" s="40"/>
      <c r="V3" s="40"/>
      <c r="W3" s="208"/>
      <c r="X3" s="208"/>
      <c r="Y3" s="208"/>
      <c r="Z3" s="208"/>
      <c r="AA3" s="208"/>
      <c r="AB3" s="208"/>
      <c r="AC3" s="208"/>
      <c r="AD3" s="208"/>
      <c r="AE3" s="208"/>
      <c r="AF3" s="208"/>
      <c r="AG3" s="208"/>
    </row>
    <row r="4" spans="2:30" ht="15">
      <c r="B4" s="379"/>
      <c r="C4" s="123">
        <v>2009</v>
      </c>
      <c r="D4" s="123"/>
      <c r="E4" s="123"/>
      <c r="F4" s="123"/>
      <c r="G4" s="211"/>
      <c r="H4" s="123">
        <v>2010</v>
      </c>
      <c r="I4" s="123"/>
      <c r="J4" s="123"/>
      <c r="K4" s="123"/>
      <c r="L4" s="211"/>
      <c r="M4" s="123">
        <v>2011</v>
      </c>
      <c r="N4" s="123"/>
      <c r="O4" s="123"/>
      <c r="P4" s="123"/>
      <c r="Q4" s="211"/>
      <c r="R4" s="210" t="s">
        <v>152</v>
      </c>
      <c r="S4" s="123"/>
      <c r="T4" s="123"/>
      <c r="U4" s="123"/>
      <c r="V4" s="211"/>
      <c r="W4" s="208"/>
      <c r="X4" s="208"/>
      <c r="Y4" s="208"/>
      <c r="Z4" s="208"/>
      <c r="AA4" s="208"/>
      <c r="AB4" s="208"/>
      <c r="AC4" s="208"/>
      <c r="AD4" s="208"/>
    </row>
    <row r="5" spans="2:30" ht="62.1" customHeight="1">
      <c r="B5" s="381"/>
      <c r="C5" s="106" t="s">
        <v>124</v>
      </c>
      <c r="D5" s="128" t="s">
        <v>590</v>
      </c>
      <c r="E5" s="129" t="s">
        <v>742</v>
      </c>
      <c r="F5" s="130" t="s">
        <v>2</v>
      </c>
      <c r="G5" s="131" t="s">
        <v>123</v>
      </c>
      <c r="H5" s="106" t="s">
        <v>124</v>
      </c>
      <c r="I5" s="128" t="s">
        <v>590</v>
      </c>
      <c r="J5" s="129" t="s">
        <v>742</v>
      </c>
      <c r="K5" s="130" t="s">
        <v>627</v>
      </c>
      <c r="L5" s="131" t="s">
        <v>628</v>
      </c>
      <c r="M5" s="128" t="s">
        <v>124</v>
      </c>
      <c r="N5" s="128" t="s">
        <v>590</v>
      </c>
      <c r="O5" s="129" t="s">
        <v>742</v>
      </c>
      <c r="P5" s="130" t="s">
        <v>627</v>
      </c>
      <c r="Q5" s="131" t="s">
        <v>628</v>
      </c>
      <c r="R5" s="106" t="s">
        <v>124</v>
      </c>
      <c r="S5" s="128" t="s">
        <v>590</v>
      </c>
      <c r="T5" s="129" t="s">
        <v>742</v>
      </c>
      <c r="U5" s="130" t="s">
        <v>627</v>
      </c>
      <c r="V5" s="131" t="s">
        <v>628</v>
      </c>
      <c r="W5" s="208"/>
      <c r="X5" s="208"/>
      <c r="Y5" s="208"/>
      <c r="Z5" s="208"/>
      <c r="AA5" s="208"/>
      <c r="AB5" s="208"/>
      <c r="AC5" s="208"/>
      <c r="AD5" s="208"/>
    </row>
    <row r="6" spans="2:30" ht="15">
      <c r="B6" s="132" t="s">
        <v>125</v>
      </c>
      <c r="C6" s="382"/>
      <c r="D6" s="383"/>
      <c r="E6" s="383"/>
      <c r="F6" s="384"/>
      <c r="G6" s="385"/>
      <c r="H6" s="382"/>
      <c r="I6" s="383"/>
      <c r="J6" s="383"/>
      <c r="K6" s="384"/>
      <c r="L6" s="385"/>
      <c r="M6" s="382"/>
      <c r="N6" s="383"/>
      <c r="O6" s="383"/>
      <c r="P6" s="384"/>
      <c r="Q6" s="385"/>
      <c r="R6" s="190"/>
      <c r="S6" s="386"/>
      <c r="T6" s="386"/>
      <c r="U6" s="386"/>
      <c r="V6" s="387"/>
      <c r="W6" s="208"/>
      <c r="X6" s="208"/>
      <c r="Y6" s="208"/>
      <c r="Z6" s="208"/>
      <c r="AA6" s="208"/>
      <c r="AB6" s="208"/>
      <c r="AC6" s="208"/>
      <c r="AD6" s="208"/>
    </row>
    <row r="7" spans="2:30" ht="15">
      <c r="B7" s="328" t="s">
        <v>78</v>
      </c>
      <c r="C7" s="388">
        <v>3934</v>
      </c>
      <c r="D7" s="389">
        <v>0.07592982185250237</v>
      </c>
      <c r="E7" s="357">
        <v>425657.31000000023</v>
      </c>
      <c r="F7" s="357">
        <v>85131.46200000047</v>
      </c>
      <c r="G7" s="332">
        <v>0.4086284311451104</v>
      </c>
      <c r="H7" s="388">
        <v>2839</v>
      </c>
      <c r="I7" s="389">
        <v>0.03495573586810643</v>
      </c>
      <c r="J7" s="357">
        <v>276118.9</v>
      </c>
      <c r="K7" s="357">
        <v>55223.780000000144</v>
      </c>
      <c r="L7" s="332">
        <v>0.22260234643541713</v>
      </c>
      <c r="M7" s="388">
        <v>893</v>
      </c>
      <c r="N7" s="335">
        <v>0.011929093362187579</v>
      </c>
      <c r="O7" s="357">
        <v>82433.29999999999</v>
      </c>
      <c r="P7" s="357">
        <v>16486.66</v>
      </c>
      <c r="Q7" s="332">
        <v>0.08218923085990867</v>
      </c>
      <c r="R7" s="329">
        <v>7666</v>
      </c>
      <c r="S7" s="333">
        <v>0.03687580271974678</v>
      </c>
      <c r="T7" s="331">
        <v>784209.5100000001</v>
      </c>
      <c r="U7" s="331">
        <v>156841.90200000026</v>
      </c>
      <c r="V7" s="332">
        <v>0.23872027866242645</v>
      </c>
      <c r="W7" s="208"/>
      <c r="X7" s="208"/>
      <c r="Y7" s="208"/>
      <c r="Z7" s="208"/>
      <c r="AA7" s="208"/>
      <c r="AB7" s="208"/>
      <c r="AC7" s="208"/>
      <c r="AD7" s="208"/>
    </row>
    <row r="8" spans="2:30" ht="15">
      <c r="B8" s="328" t="s">
        <v>15</v>
      </c>
      <c r="C8" s="388">
        <v>53</v>
      </c>
      <c r="D8" s="389">
        <v>0.0010229487946575052</v>
      </c>
      <c r="E8" s="357">
        <v>79</v>
      </c>
      <c r="F8" s="357">
        <v>15.799999999999994</v>
      </c>
      <c r="G8" s="332">
        <v>7.583951996610497E-05</v>
      </c>
      <c r="H8" s="388"/>
      <c r="I8" s="389"/>
      <c r="J8" s="390"/>
      <c r="K8" s="357"/>
      <c r="L8" s="332"/>
      <c r="M8" s="388"/>
      <c r="N8" s="335"/>
      <c r="O8" s="391"/>
      <c r="P8" s="357"/>
      <c r="Q8" s="332"/>
      <c r="R8" s="329">
        <v>53</v>
      </c>
      <c r="S8" s="353">
        <v>0.0002549461967318784</v>
      </c>
      <c r="T8" s="331">
        <v>79</v>
      </c>
      <c r="U8" s="331">
        <v>15.799999999999994</v>
      </c>
      <c r="V8" s="366">
        <v>2.4048295479522622E-05</v>
      </c>
      <c r="W8" s="208"/>
      <c r="X8" s="208"/>
      <c r="Y8" s="208"/>
      <c r="Z8" s="208"/>
      <c r="AA8" s="208"/>
      <c r="AB8" s="208"/>
      <c r="AC8" s="208"/>
      <c r="AD8" s="208"/>
    </row>
    <row r="9" spans="2:30" ht="15">
      <c r="B9" s="328" t="s">
        <v>53</v>
      </c>
      <c r="C9" s="388"/>
      <c r="D9" s="389"/>
      <c r="E9" s="390"/>
      <c r="F9" s="357"/>
      <c r="G9" s="332"/>
      <c r="H9" s="388"/>
      <c r="I9" s="389"/>
      <c r="J9" s="390"/>
      <c r="K9" s="357"/>
      <c r="L9" s="332"/>
      <c r="M9" s="388">
        <v>23</v>
      </c>
      <c r="N9" s="351">
        <v>0.00030724428592420415</v>
      </c>
      <c r="O9" s="357">
        <v>23</v>
      </c>
      <c r="P9" s="357">
        <v>55.19999999999998</v>
      </c>
      <c r="Q9" s="354">
        <v>0.0002751828171058879</v>
      </c>
      <c r="R9" s="329">
        <v>23</v>
      </c>
      <c r="S9" s="353">
        <v>0.00011063702877043779</v>
      </c>
      <c r="T9" s="331">
        <v>23</v>
      </c>
      <c r="U9" s="331">
        <v>55.19999999999998</v>
      </c>
      <c r="V9" s="354">
        <v>8.401682977656005E-05</v>
      </c>
      <c r="W9" s="208"/>
      <c r="X9" s="208"/>
      <c r="Y9" s="208"/>
      <c r="Z9" s="208"/>
      <c r="AA9" s="208"/>
      <c r="AB9" s="208"/>
      <c r="AC9" s="208"/>
      <c r="AD9" s="208"/>
    </row>
    <row r="10" spans="2:30" ht="15">
      <c r="B10" s="328" t="s">
        <v>81</v>
      </c>
      <c r="C10" s="388"/>
      <c r="D10" s="389"/>
      <c r="E10" s="390"/>
      <c r="F10" s="357"/>
      <c r="G10" s="332"/>
      <c r="H10" s="388"/>
      <c r="I10" s="389"/>
      <c r="J10" s="390"/>
      <c r="K10" s="357"/>
      <c r="L10" s="332"/>
      <c r="M10" s="388">
        <v>12</v>
      </c>
      <c r="N10" s="351">
        <v>0.00016030136656915</v>
      </c>
      <c r="O10" s="357">
        <v>12</v>
      </c>
      <c r="P10" s="357">
        <v>38.4</v>
      </c>
      <c r="Q10" s="354">
        <v>0.0001914315249432264</v>
      </c>
      <c r="R10" s="329">
        <v>12</v>
      </c>
      <c r="S10" s="353">
        <v>5.772366718457624E-05</v>
      </c>
      <c r="T10" s="331">
        <v>12</v>
      </c>
      <c r="U10" s="331">
        <v>38.4</v>
      </c>
      <c r="V10" s="354">
        <v>5.844649027934614E-05</v>
      </c>
      <c r="W10" s="208"/>
      <c r="X10" s="208"/>
      <c r="Y10" s="208"/>
      <c r="Z10" s="208"/>
      <c r="AA10" s="208"/>
      <c r="AB10" s="208"/>
      <c r="AC10" s="208"/>
      <c r="AD10" s="208"/>
    </row>
    <row r="11" spans="2:30" ht="15">
      <c r="B11" s="328" t="s">
        <v>83</v>
      </c>
      <c r="C11" s="388">
        <v>9675</v>
      </c>
      <c r="D11" s="389">
        <v>0.18673640732662947</v>
      </c>
      <c r="E11" s="357">
        <v>11622</v>
      </c>
      <c r="F11" s="357">
        <v>20780.599999997004</v>
      </c>
      <c r="G11" s="332">
        <v>0.09974624864603888</v>
      </c>
      <c r="H11" s="388">
        <v>7340</v>
      </c>
      <c r="I11" s="389">
        <v>0.09037516776044424</v>
      </c>
      <c r="J11" s="357">
        <v>8862</v>
      </c>
      <c r="K11" s="357">
        <v>15840.599999999213</v>
      </c>
      <c r="L11" s="332">
        <v>0.06385210735202632</v>
      </c>
      <c r="M11" s="388">
        <v>14979</v>
      </c>
      <c r="N11" s="335">
        <v>0.2000961808199415</v>
      </c>
      <c r="O11" s="357">
        <v>18611</v>
      </c>
      <c r="P11" s="357">
        <v>33492.19999999392</v>
      </c>
      <c r="Q11" s="332">
        <v>0.1669651802005824</v>
      </c>
      <c r="R11" s="329">
        <v>31994</v>
      </c>
      <c r="S11" s="333">
        <v>0.15390091732527766</v>
      </c>
      <c r="T11" s="331">
        <v>39095</v>
      </c>
      <c r="U11" s="331">
        <v>70113.4000000181</v>
      </c>
      <c r="V11" s="332">
        <v>0.10671568103002514</v>
      </c>
      <c r="W11" s="208"/>
      <c r="X11" s="208"/>
      <c r="Y11" s="208"/>
      <c r="Z11" s="208"/>
      <c r="AA11" s="208"/>
      <c r="AB11" s="208"/>
      <c r="AC11" s="208"/>
      <c r="AD11" s="208"/>
    </row>
    <row r="12" spans="2:30" ht="15">
      <c r="B12" s="328" t="s">
        <v>86</v>
      </c>
      <c r="C12" s="388">
        <v>866</v>
      </c>
      <c r="D12" s="389">
        <v>0.016714597286290555</v>
      </c>
      <c r="E12" s="357">
        <v>866</v>
      </c>
      <c r="F12" s="357">
        <v>18183.400000000252</v>
      </c>
      <c r="G12" s="332">
        <v>0.0872797675539046</v>
      </c>
      <c r="H12" s="388">
        <v>454</v>
      </c>
      <c r="I12" s="389">
        <v>0.0055899626925397395</v>
      </c>
      <c r="J12" s="357">
        <v>454</v>
      </c>
      <c r="K12" s="357">
        <v>9414.900000000038</v>
      </c>
      <c r="L12" s="332">
        <v>0.0379506587824088</v>
      </c>
      <c r="M12" s="388">
        <v>442</v>
      </c>
      <c r="N12" s="335">
        <v>0.005904433668630358</v>
      </c>
      <c r="O12" s="357">
        <v>443</v>
      </c>
      <c r="P12" s="357">
        <v>9615.300000000052</v>
      </c>
      <c r="Q12" s="332">
        <v>0.04793415473402643</v>
      </c>
      <c r="R12" s="329">
        <v>1762</v>
      </c>
      <c r="S12" s="333">
        <v>0.008475758464935278</v>
      </c>
      <c r="T12" s="331">
        <v>1763</v>
      </c>
      <c r="U12" s="331">
        <v>37213.59999999933</v>
      </c>
      <c r="V12" s="332">
        <v>0.056640737256756155</v>
      </c>
      <c r="W12" s="208"/>
      <c r="X12" s="208"/>
      <c r="Y12" s="208"/>
      <c r="Z12" s="208"/>
      <c r="AA12" s="208"/>
      <c r="AB12" s="208"/>
      <c r="AC12" s="208"/>
      <c r="AD12" s="208"/>
    </row>
    <row r="13" spans="2:30" ht="15">
      <c r="B13" s="328" t="s">
        <v>58</v>
      </c>
      <c r="C13" s="388">
        <v>34528</v>
      </c>
      <c r="D13" s="389">
        <v>0.6664221883383837</v>
      </c>
      <c r="E13" s="357">
        <v>232564</v>
      </c>
      <c r="F13" s="357">
        <v>66608.48999999689</v>
      </c>
      <c r="G13" s="332">
        <v>0.31971872830802966</v>
      </c>
      <c r="H13" s="388">
        <v>57331</v>
      </c>
      <c r="I13" s="389">
        <v>0.7058990112907396</v>
      </c>
      <c r="J13" s="357">
        <v>410202</v>
      </c>
      <c r="K13" s="357">
        <v>118939.48000013492</v>
      </c>
      <c r="L13" s="332">
        <v>0.4794348980065894</v>
      </c>
      <c r="M13" s="388">
        <v>43388</v>
      </c>
      <c r="N13" s="335">
        <v>0.57959630772519</v>
      </c>
      <c r="O13" s="357">
        <v>326793</v>
      </c>
      <c r="P13" s="357">
        <v>94392.91000007321</v>
      </c>
      <c r="Q13" s="332">
        <v>0.4705671537797589</v>
      </c>
      <c r="R13" s="329">
        <v>135247</v>
      </c>
      <c r="S13" s="333">
        <v>0.6505794013093652</v>
      </c>
      <c r="T13" s="331">
        <v>969559</v>
      </c>
      <c r="U13" s="331">
        <v>279940.88000056206</v>
      </c>
      <c r="V13" s="332">
        <v>0.4260823417120952</v>
      </c>
      <c r="W13" s="208"/>
      <c r="X13" s="208"/>
      <c r="Y13" s="208"/>
      <c r="Z13" s="208"/>
      <c r="AA13" s="208"/>
      <c r="AB13" s="208"/>
      <c r="AC13" s="208"/>
      <c r="AD13" s="208"/>
    </row>
    <row r="14" spans="2:30" ht="15">
      <c r="B14" s="392" t="s">
        <v>73</v>
      </c>
      <c r="C14" s="393">
        <v>49056</v>
      </c>
      <c r="D14" s="394">
        <v>0.9468259635984636</v>
      </c>
      <c r="E14" s="170">
        <v>670788.3100000003</v>
      </c>
      <c r="F14" s="395">
        <v>190719.75200018613</v>
      </c>
      <c r="G14" s="396">
        <v>0.9154490151739689</v>
      </c>
      <c r="H14" s="393">
        <v>67964</v>
      </c>
      <c r="I14" s="394">
        <v>0.8368198776118301</v>
      </c>
      <c r="J14" s="170">
        <v>695636.9</v>
      </c>
      <c r="K14" s="395">
        <v>199418.76000032388</v>
      </c>
      <c r="L14" s="396">
        <v>0.8038400105772057</v>
      </c>
      <c r="M14" s="393">
        <v>59737</v>
      </c>
      <c r="N14" s="397">
        <v>0.7979935612284428</v>
      </c>
      <c r="O14" s="170">
        <v>428315.3</v>
      </c>
      <c r="P14" s="395">
        <v>154080.67000025886</v>
      </c>
      <c r="Q14" s="396">
        <v>0.768122333917281</v>
      </c>
      <c r="R14" s="142">
        <v>176757</v>
      </c>
      <c r="S14" s="146">
        <v>0.8502551867120118</v>
      </c>
      <c r="T14" s="144">
        <v>1794740.5100000002</v>
      </c>
      <c r="U14" s="144">
        <v>544219.1820001277</v>
      </c>
      <c r="V14" s="145">
        <v>0.8283255502761504</v>
      </c>
      <c r="W14" s="208"/>
      <c r="X14" s="208"/>
      <c r="Y14" s="208"/>
      <c r="Z14" s="208"/>
      <c r="AA14" s="208"/>
      <c r="AB14" s="208"/>
      <c r="AC14" s="208"/>
      <c r="AD14" s="208"/>
    </row>
    <row r="15" spans="2:30" ht="15">
      <c r="B15" s="132" t="s">
        <v>126</v>
      </c>
      <c r="C15" s="155"/>
      <c r="D15" s="398"/>
      <c r="E15" s="399"/>
      <c r="F15" s="167"/>
      <c r="G15" s="157"/>
      <c r="H15" s="155"/>
      <c r="I15" s="398"/>
      <c r="J15" s="399"/>
      <c r="K15" s="167"/>
      <c r="L15" s="157"/>
      <c r="M15" s="155"/>
      <c r="N15" s="162"/>
      <c r="O15" s="399"/>
      <c r="P15" s="167"/>
      <c r="Q15" s="157"/>
      <c r="R15" s="400"/>
      <c r="S15" s="401"/>
      <c r="T15" s="402"/>
      <c r="U15" s="402"/>
      <c r="V15" s="403"/>
      <c r="W15" s="208"/>
      <c r="X15" s="208"/>
      <c r="Y15" s="208"/>
      <c r="Z15" s="208"/>
      <c r="AA15" s="208"/>
      <c r="AB15" s="208"/>
      <c r="AC15" s="208"/>
      <c r="AD15" s="208"/>
    </row>
    <row r="16" spans="2:30" ht="15">
      <c r="B16" s="328" t="s">
        <v>78</v>
      </c>
      <c r="C16" s="388">
        <v>447</v>
      </c>
      <c r="D16" s="389">
        <v>0.00862751153230009</v>
      </c>
      <c r="E16" s="357">
        <v>48429.9</v>
      </c>
      <c r="F16" s="357">
        <v>9685.979999999992</v>
      </c>
      <c r="G16" s="332">
        <v>0.046492409721600826</v>
      </c>
      <c r="H16" s="388">
        <v>809</v>
      </c>
      <c r="I16" s="389">
        <v>0.009960968762697465</v>
      </c>
      <c r="J16" s="357">
        <v>86638.7</v>
      </c>
      <c r="K16" s="357">
        <v>17327.73999999998</v>
      </c>
      <c r="L16" s="332">
        <v>0.06984664183478241</v>
      </c>
      <c r="M16" s="388">
        <v>81</v>
      </c>
      <c r="N16" s="335">
        <v>0.0010820342243417626</v>
      </c>
      <c r="O16" s="357">
        <v>8798</v>
      </c>
      <c r="P16" s="357">
        <v>1759.6000000000001</v>
      </c>
      <c r="Q16" s="332">
        <v>0.008771950814846385</v>
      </c>
      <c r="R16" s="329">
        <v>1337</v>
      </c>
      <c r="S16" s="333">
        <v>0.006431378585481535</v>
      </c>
      <c r="T16" s="331">
        <v>143866.6</v>
      </c>
      <c r="U16" s="331">
        <v>28773.320000000032</v>
      </c>
      <c r="V16" s="332">
        <v>0.04379425957511765</v>
      </c>
      <c r="W16" s="208"/>
      <c r="X16" s="208"/>
      <c r="Y16" s="208"/>
      <c r="Z16" s="208"/>
      <c r="AA16" s="208"/>
      <c r="AB16" s="208"/>
      <c r="AC16" s="208"/>
      <c r="AD16" s="208"/>
    </row>
    <row r="17" spans="2:30" ht="15">
      <c r="B17" s="328" t="s">
        <v>15</v>
      </c>
      <c r="C17" s="388">
        <v>3</v>
      </c>
      <c r="D17" s="404">
        <v>5.790276196174557E-05</v>
      </c>
      <c r="E17" s="357">
        <v>3</v>
      </c>
      <c r="F17" s="357">
        <v>0.6000000000000001</v>
      </c>
      <c r="G17" s="405">
        <v>2.879981770864747E-06</v>
      </c>
      <c r="H17" s="388"/>
      <c r="I17" s="389"/>
      <c r="J17" s="390"/>
      <c r="K17" s="357"/>
      <c r="L17" s="332"/>
      <c r="M17" s="388"/>
      <c r="N17" s="335"/>
      <c r="O17" s="391"/>
      <c r="P17" s="357"/>
      <c r="Q17" s="332"/>
      <c r="R17" s="329">
        <v>3</v>
      </c>
      <c r="S17" s="348">
        <v>1.443091679614406E-05</v>
      </c>
      <c r="T17" s="331">
        <v>3</v>
      </c>
      <c r="U17" s="331">
        <v>0.6000000000000001</v>
      </c>
      <c r="V17" s="405">
        <v>9.132264106147836E-07</v>
      </c>
      <c r="W17" s="208"/>
      <c r="X17" s="208"/>
      <c r="Y17" s="208"/>
      <c r="Z17" s="208"/>
      <c r="AA17" s="208"/>
      <c r="AB17" s="208"/>
      <c r="AC17" s="208"/>
      <c r="AD17" s="208"/>
    </row>
    <row r="18" spans="2:30" ht="15">
      <c r="B18" s="328" t="s">
        <v>53</v>
      </c>
      <c r="C18" s="388"/>
      <c r="D18" s="389"/>
      <c r="E18" s="390"/>
      <c r="F18" s="357"/>
      <c r="G18" s="332"/>
      <c r="H18" s="388"/>
      <c r="I18" s="389"/>
      <c r="J18" s="390"/>
      <c r="K18" s="357"/>
      <c r="L18" s="332"/>
      <c r="M18" s="388">
        <v>30</v>
      </c>
      <c r="N18" s="351">
        <v>0.000400753416422875</v>
      </c>
      <c r="O18" s="357">
        <v>30</v>
      </c>
      <c r="P18" s="357">
        <v>74.7</v>
      </c>
      <c r="Q18" s="354">
        <v>0.00037239413836612017</v>
      </c>
      <c r="R18" s="329">
        <v>30</v>
      </c>
      <c r="S18" s="353">
        <v>0.0001443091679614406</v>
      </c>
      <c r="T18" s="331">
        <v>30</v>
      </c>
      <c r="U18" s="331">
        <v>74.7</v>
      </c>
      <c r="V18" s="354">
        <v>0.00011369668812154055</v>
      </c>
      <c r="W18" s="208"/>
      <c r="X18" s="208"/>
      <c r="Y18" s="208"/>
      <c r="Z18" s="208"/>
      <c r="AA18" s="208"/>
      <c r="AB18" s="208"/>
      <c r="AC18" s="208"/>
      <c r="AD18" s="208"/>
    </row>
    <row r="19" spans="2:30" ht="15">
      <c r="B19" s="328" t="s">
        <v>83</v>
      </c>
      <c r="C19" s="388">
        <v>510</v>
      </c>
      <c r="D19" s="389">
        <v>0.009843469533496747</v>
      </c>
      <c r="E19" s="357">
        <v>599</v>
      </c>
      <c r="F19" s="357">
        <v>1074.5999999999947</v>
      </c>
      <c r="G19" s="332">
        <v>0.005158047351618736</v>
      </c>
      <c r="H19" s="388">
        <v>1143</v>
      </c>
      <c r="I19" s="389">
        <v>0.014073408276592338</v>
      </c>
      <c r="J19" s="357">
        <v>1258</v>
      </c>
      <c r="K19" s="357">
        <v>2260.1999999999753</v>
      </c>
      <c r="L19" s="332">
        <v>0.009110673398549011</v>
      </c>
      <c r="M19" s="388">
        <v>3475</v>
      </c>
      <c r="N19" s="335">
        <v>0.046420604068983025</v>
      </c>
      <c r="O19" s="357">
        <v>4815</v>
      </c>
      <c r="P19" s="357">
        <v>8667.000000000262</v>
      </c>
      <c r="Q19" s="332">
        <v>0.043206693403202955</v>
      </c>
      <c r="R19" s="329">
        <v>5128</v>
      </c>
      <c r="S19" s="333">
        <v>0.02466724711020891</v>
      </c>
      <c r="T19" s="331">
        <v>6672</v>
      </c>
      <c r="U19" s="331">
        <v>12001.800000000343</v>
      </c>
      <c r="V19" s="332">
        <v>0.018267267891528036</v>
      </c>
      <c r="W19" s="208"/>
      <c r="X19" s="208"/>
      <c r="Y19" s="208"/>
      <c r="Z19" s="208"/>
      <c r="AA19" s="208"/>
      <c r="AB19" s="208"/>
      <c r="AC19" s="208"/>
      <c r="AD19" s="208"/>
    </row>
    <row r="20" spans="2:30" ht="15">
      <c r="B20" s="328" t="s">
        <v>86</v>
      </c>
      <c r="C20" s="388">
        <v>125</v>
      </c>
      <c r="D20" s="389">
        <v>0.002412615081739399</v>
      </c>
      <c r="E20" s="357">
        <v>125</v>
      </c>
      <c r="F20" s="357">
        <v>2777.599999999994</v>
      </c>
      <c r="G20" s="332">
        <v>0.013332395611256506</v>
      </c>
      <c r="H20" s="388">
        <v>121</v>
      </c>
      <c r="I20" s="389">
        <v>0.0014898358718002389</v>
      </c>
      <c r="J20" s="357">
        <v>121</v>
      </c>
      <c r="K20" s="357">
        <v>2685.299999999995</v>
      </c>
      <c r="L20" s="332">
        <v>0.010824215236317089</v>
      </c>
      <c r="M20" s="388">
        <v>479</v>
      </c>
      <c r="N20" s="335">
        <v>0.006398696215551904</v>
      </c>
      <c r="O20" s="357">
        <v>479</v>
      </c>
      <c r="P20" s="357">
        <v>10746.100000000048</v>
      </c>
      <c r="Q20" s="332">
        <v>0.05357141432792746</v>
      </c>
      <c r="R20" s="329">
        <v>725</v>
      </c>
      <c r="S20" s="333">
        <v>0.0034874715590681475</v>
      </c>
      <c r="T20" s="331">
        <v>725</v>
      </c>
      <c r="U20" s="331">
        <v>16209.000000000131</v>
      </c>
      <c r="V20" s="332">
        <v>0.024670811482758577</v>
      </c>
      <c r="W20" s="208"/>
      <c r="X20" s="208"/>
      <c r="Y20" s="208"/>
      <c r="Z20" s="208"/>
      <c r="AA20" s="208"/>
      <c r="AB20" s="208"/>
      <c r="AC20" s="208"/>
      <c r="AD20" s="208"/>
    </row>
    <row r="21" spans="2:30" ht="15">
      <c r="B21" s="328" t="s">
        <v>58</v>
      </c>
      <c r="C21" s="388">
        <v>1633</v>
      </c>
      <c r="D21" s="389">
        <v>0.03151840342784351</v>
      </c>
      <c r="E21" s="357">
        <v>11712</v>
      </c>
      <c r="F21" s="357">
        <v>3382.080000000058</v>
      </c>
      <c r="G21" s="332">
        <v>0.016233881246010683</v>
      </c>
      <c r="H21" s="388">
        <v>10503</v>
      </c>
      <c r="I21" s="389">
        <v>0.12932021621089182</v>
      </c>
      <c r="J21" s="357">
        <v>78470</v>
      </c>
      <c r="K21" s="357">
        <v>22788.79999999829</v>
      </c>
      <c r="L21" s="332">
        <v>0.09185970885091603</v>
      </c>
      <c r="M21" s="388">
        <v>9805</v>
      </c>
      <c r="N21" s="335">
        <v>0.13097957493420964</v>
      </c>
      <c r="O21" s="357">
        <v>76734</v>
      </c>
      <c r="P21" s="357">
        <v>21378.6199999981</v>
      </c>
      <c r="Q21" s="332">
        <v>0.10657661009847384</v>
      </c>
      <c r="R21" s="329">
        <v>21941</v>
      </c>
      <c r="S21" s="333">
        <v>0.10554291514139894</v>
      </c>
      <c r="T21" s="331">
        <v>166916</v>
      </c>
      <c r="U21" s="331">
        <v>47549.499999995154</v>
      </c>
      <c r="V21" s="332">
        <v>0.07237243201920537</v>
      </c>
      <c r="W21" s="208"/>
      <c r="X21" s="208"/>
      <c r="Y21" s="208"/>
      <c r="Z21" s="208"/>
      <c r="AA21" s="208"/>
      <c r="AB21" s="208"/>
      <c r="AC21" s="208"/>
      <c r="AD21" s="208"/>
    </row>
    <row r="22" spans="2:30" ht="15">
      <c r="B22" s="392" t="s">
        <v>73</v>
      </c>
      <c r="C22" s="393">
        <v>2718</v>
      </c>
      <c r="D22" s="394">
        <v>0.05245990233734149</v>
      </c>
      <c r="E22" s="170">
        <v>60868.9</v>
      </c>
      <c r="F22" s="395">
        <v>16920.85999999953</v>
      </c>
      <c r="G22" s="396">
        <v>0.08121961391225518</v>
      </c>
      <c r="H22" s="393">
        <v>12576</v>
      </c>
      <c r="I22" s="394">
        <v>0.15484442912198185</v>
      </c>
      <c r="J22" s="170">
        <v>166487.7</v>
      </c>
      <c r="K22" s="395">
        <v>45062.03999999631</v>
      </c>
      <c r="L22" s="396">
        <v>0.18164123932055676</v>
      </c>
      <c r="M22" s="393">
        <v>13870</v>
      </c>
      <c r="N22" s="397">
        <v>0.1852816628595092</v>
      </c>
      <c r="O22" s="170">
        <v>90856</v>
      </c>
      <c r="P22" s="395">
        <v>42626.019999998636</v>
      </c>
      <c r="Q22" s="396">
        <v>0.21249906278281788</v>
      </c>
      <c r="R22" s="142">
        <v>29164</v>
      </c>
      <c r="S22" s="146">
        <v>0.1402877524809151</v>
      </c>
      <c r="T22" s="144">
        <v>318212.6</v>
      </c>
      <c r="U22" s="144">
        <v>104608.9200001138</v>
      </c>
      <c r="V22" s="145">
        <v>0.1592193808833216</v>
      </c>
      <c r="W22" s="208"/>
      <c r="X22" s="208"/>
      <c r="Y22" s="208"/>
      <c r="Z22" s="208"/>
      <c r="AA22" s="208"/>
      <c r="AB22" s="208"/>
      <c r="AC22" s="208"/>
      <c r="AD22" s="208"/>
    </row>
    <row r="23" spans="2:30" ht="15">
      <c r="B23" s="132" t="s">
        <v>127</v>
      </c>
      <c r="C23" s="155"/>
      <c r="D23" s="398"/>
      <c r="E23" s="399"/>
      <c r="F23" s="167"/>
      <c r="G23" s="157"/>
      <c r="H23" s="155"/>
      <c r="I23" s="398"/>
      <c r="J23" s="399"/>
      <c r="K23" s="167"/>
      <c r="L23" s="157"/>
      <c r="M23" s="155"/>
      <c r="N23" s="162"/>
      <c r="O23" s="399"/>
      <c r="P23" s="167"/>
      <c r="Q23" s="157"/>
      <c r="R23" s="400"/>
      <c r="S23" s="401"/>
      <c r="T23" s="402"/>
      <c r="U23" s="402"/>
      <c r="V23" s="403"/>
      <c r="W23" s="208"/>
      <c r="X23" s="208"/>
      <c r="Y23" s="208"/>
      <c r="Z23" s="208"/>
      <c r="AA23" s="208"/>
      <c r="AB23" s="208"/>
      <c r="AC23" s="208"/>
      <c r="AD23" s="208"/>
    </row>
    <row r="24" spans="2:30" ht="15">
      <c r="B24" s="328" t="s">
        <v>78</v>
      </c>
      <c r="C24" s="388">
        <v>27</v>
      </c>
      <c r="D24" s="389">
        <v>0.0005211248576557102</v>
      </c>
      <c r="E24" s="357">
        <v>3160</v>
      </c>
      <c r="F24" s="357">
        <v>632.0000000000001</v>
      </c>
      <c r="G24" s="332">
        <v>0.0030335807986442004</v>
      </c>
      <c r="H24" s="388">
        <v>96</v>
      </c>
      <c r="I24" s="389">
        <v>0.0011820185429158919</v>
      </c>
      <c r="J24" s="357">
        <v>10590</v>
      </c>
      <c r="K24" s="357">
        <v>2118.0000000000005</v>
      </c>
      <c r="L24" s="332">
        <v>0.008537477328611195</v>
      </c>
      <c r="M24" s="388">
        <v>25</v>
      </c>
      <c r="N24" s="351">
        <v>0.00033396118035239586</v>
      </c>
      <c r="O24" s="357">
        <v>2762</v>
      </c>
      <c r="P24" s="357">
        <v>552.4</v>
      </c>
      <c r="Q24" s="332">
        <v>0.002753822249443705</v>
      </c>
      <c r="R24" s="329">
        <v>148</v>
      </c>
      <c r="S24" s="333">
        <v>0.0007119252286097736</v>
      </c>
      <c r="T24" s="331">
        <v>16512</v>
      </c>
      <c r="U24" s="331">
        <v>3302.4000000000005</v>
      </c>
      <c r="V24" s="332">
        <v>0.005026398164023769</v>
      </c>
      <c r="W24" s="208"/>
      <c r="X24" s="208"/>
      <c r="Y24" s="208"/>
      <c r="Z24" s="208"/>
      <c r="AA24" s="208"/>
      <c r="AB24" s="208"/>
      <c r="AC24" s="208"/>
      <c r="AD24" s="208"/>
    </row>
    <row r="25" spans="2:30" ht="15">
      <c r="B25" s="328" t="s">
        <v>83</v>
      </c>
      <c r="C25" s="388">
        <v>1</v>
      </c>
      <c r="D25" s="406">
        <v>1.9300920653915193E-05</v>
      </c>
      <c r="E25" s="357">
        <v>1</v>
      </c>
      <c r="F25" s="357">
        <v>1.6</v>
      </c>
      <c r="G25" s="366">
        <v>7.679951388972658E-06</v>
      </c>
      <c r="H25" s="388">
        <v>71</v>
      </c>
      <c r="I25" s="389">
        <v>0.0008742012140315451</v>
      </c>
      <c r="J25" s="357">
        <v>91</v>
      </c>
      <c r="K25" s="357">
        <v>162.79999999999993</v>
      </c>
      <c r="L25" s="332">
        <v>0.0006562329126996703</v>
      </c>
      <c r="M25" s="388">
        <v>73</v>
      </c>
      <c r="N25" s="335">
        <v>0.0009751666466289959</v>
      </c>
      <c r="O25" s="357">
        <v>112</v>
      </c>
      <c r="P25" s="357">
        <v>201.59999999999982</v>
      </c>
      <c r="Q25" s="332">
        <v>0.0010050155059519378</v>
      </c>
      <c r="R25" s="329">
        <v>145</v>
      </c>
      <c r="S25" s="333">
        <v>0.0006974943118136295</v>
      </c>
      <c r="T25" s="331">
        <v>204</v>
      </c>
      <c r="U25" s="331">
        <v>366.0000000000009</v>
      </c>
      <c r="V25" s="332">
        <v>0.0005570681104750193</v>
      </c>
      <c r="W25" s="208"/>
      <c r="X25" s="208"/>
      <c r="Y25" s="208"/>
      <c r="Z25" s="208"/>
      <c r="AA25" s="208"/>
      <c r="AB25" s="208"/>
      <c r="AC25" s="208"/>
      <c r="AD25" s="208"/>
    </row>
    <row r="26" spans="2:30" ht="15">
      <c r="B26" s="328" t="s">
        <v>86</v>
      </c>
      <c r="C26" s="388">
        <v>2</v>
      </c>
      <c r="D26" s="406">
        <v>3.8601841307830387E-05</v>
      </c>
      <c r="E26" s="390">
        <v>2</v>
      </c>
      <c r="F26" s="357">
        <v>44.2</v>
      </c>
      <c r="G26" s="354">
        <v>0.00021215865712036967</v>
      </c>
      <c r="H26" s="388">
        <v>12</v>
      </c>
      <c r="I26" s="404">
        <v>0.00014775231786448649</v>
      </c>
      <c r="J26" s="357">
        <v>12</v>
      </c>
      <c r="K26" s="357">
        <v>270.49999999999994</v>
      </c>
      <c r="L26" s="332">
        <v>0.0010903624255851404</v>
      </c>
      <c r="M26" s="388">
        <v>24</v>
      </c>
      <c r="N26" s="351">
        <v>0.0003206027331383</v>
      </c>
      <c r="O26" s="357">
        <v>24</v>
      </c>
      <c r="P26" s="357">
        <v>535.7000000000002</v>
      </c>
      <c r="Q26" s="332">
        <v>0.0026705694768772506</v>
      </c>
      <c r="R26" s="329">
        <v>38</v>
      </c>
      <c r="S26" s="353">
        <v>0.00018279161275115807</v>
      </c>
      <c r="T26" s="331">
        <v>38</v>
      </c>
      <c r="U26" s="331">
        <v>850.4000000000005</v>
      </c>
      <c r="V26" s="332">
        <v>0.0012943462326446874</v>
      </c>
      <c r="W26" s="208"/>
      <c r="X26" s="208"/>
      <c r="Y26" s="208"/>
      <c r="Z26" s="208"/>
      <c r="AA26" s="208"/>
      <c r="AB26" s="208"/>
      <c r="AC26" s="208"/>
      <c r="AD26" s="208"/>
    </row>
    <row r="27" spans="2:30" ht="15">
      <c r="B27" s="328" t="s">
        <v>58</v>
      </c>
      <c r="C27" s="388">
        <v>7</v>
      </c>
      <c r="D27" s="404">
        <v>0.00013510644457740635</v>
      </c>
      <c r="E27" s="357">
        <v>56</v>
      </c>
      <c r="F27" s="357">
        <v>16.24</v>
      </c>
      <c r="G27" s="354">
        <v>7.795150659807246E-05</v>
      </c>
      <c r="H27" s="388">
        <v>498</v>
      </c>
      <c r="I27" s="389">
        <v>0.00613172119137619</v>
      </c>
      <c r="J27" s="357">
        <v>3604</v>
      </c>
      <c r="K27" s="407">
        <v>1050.5500000000072</v>
      </c>
      <c r="L27" s="408">
        <v>0.004234677435114518</v>
      </c>
      <c r="M27" s="388">
        <v>1130</v>
      </c>
      <c r="N27" s="335">
        <v>0.015095045351928292</v>
      </c>
      <c r="O27" s="357">
        <v>8957</v>
      </c>
      <c r="P27" s="357">
        <v>2597.5300000000207</v>
      </c>
      <c r="Q27" s="332">
        <v>0.012949196067338097</v>
      </c>
      <c r="R27" s="329">
        <v>1635</v>
      </c>
      <c r="S27" s="333">
        <v>0.007864849653898512</v>
      </c>
      <c r="T27" s="331">
        <v>12617</v>
      </c>
      <c r="U27" s="331">
        <v>3664.320000000081</v>
      </c>
      <c r="V27" s="332">
        <v>0.005577256334906729</v>
      </c>
      <c r="W27" s="208"/>
      <c r="X27" s="208"/>
      <c r="Y27" s="208"/>
      <c r="Z27" s="208"/>
      <c r="AA27" s="208"/>
      <c r="AB27" s="208"/>
      <c r="AC27" s="208"/>
      <c r="AD27" s="208"/>
    </row>
    <row r="28" spans="2:30" ht="15">
      <c r="B28" s="392" t="s">
        <v>73</v>
      </c>
      <c r="C28" s="393">
        <v>37</v>
      </c>
      <c r="D28" s="394">
        <v>0.000714134064194862</v>
      </c>
      <c r="E28" s="170">
        <v>3219</v>
      </c>
      <c r="F28" s="395">
        <v>694.0400000000005</v>
      </c>
      <c r="G28" s="396">
        <v>0.003331370913751617</v>
      </c>
      <c r="H28" s="393">
        <v>677</v>
      </c>
      <c r="I28" s="394">
        <v>0.008335693266188113</v>
      </c>
      <c r="J28" s="170">
        <v>14297</v>
      </c>
      <c r="K28" s="395">
        <v>3601.850000000066</v>
      </c>
      <c r="L28" s="396">
        <v>0.01451875010201076</v>
      </c>
      <c r="M28" s="393">
        <v>1252</v>
      </c>
      <c r="N28" s="397">
        <v>0.016724775912047983</v>
      </c>
      <c r="O28" s="170">
        <v>11855</v>
      </c>
      <c r="P28" s="395">
        <v>3887.230000000105</v>
      </c>
      <c r="Q28" s="396">
        <v>0.01937860329961141</v>
      </c>
      <c r="R28" s="142">
        <v>1966</v>
      </c>
      <c r="S28" s="146">
        <v>0.009457060807073073</v>
      </c>
      <c r="T28" s="144">
        <v>29371</v>
      </c>
      <c r="U28" s="144">
        <v>8183.119999999557</v>
      </c>
      <c r="V28" s="145">
        <v>0.012455068842049404</v>
      </c>
      <c r="W28" s="208"/>
      <c r="X28" s="208"/>
      <c r="Y28" s="208"/>
      <c r="Z28" s="208"/>
      <c r="AA28" s="208"/>
      <c r="AB28" s="208"/>
      <c r="AC28" s="208"/>
      <c r="AD28" s="208"/>
    </row>
    <row r="29" spans="2:30" ht="15.75" thickBot="1">
      <c r="B29" s="409" t="s">
        <v>100</v>
      </c>
      <c r="C29" s="410">
        <v>51811</v>
      </c>
      <c r="D29" s="411">
        <v>1</v>
      </c>
      <c r="E29" s="312">
        <v>734876.2100000003</v>
      </c>
      <c r="F29" s="181">
        <v>208334.65200019072</v>
      </c>
      <c r="G29" s="187">
        <v>1</v>
      </c>
      <c r="H29" s="179">
        <v>81217</v>
      </c>
      <c r="I29" s="411">
        <v>1</v>
      </c>
      <c r="J29" s="181">
        <v>876421.6</v>
      </c>
      <c r="K29" s="181">
        <v>248082.6500003765</v>
      </c>
      <c r="L29" s="187">
        <v>1</v>
      </c>
      <c r="M29" s="410">
        <v>74859</v>
      </c>
      <c r="N29" s="180">
        <v>1</v>
      </c>
      <c r="O29" s="181">
        <v>531026.3</v>
      </c>
      <c r="P29" s="181">
        <v>200593.9200003157</v>
      </c>
      <c r="Q29" s="187">
        <v>1</v>
      </c>
      <c r="R29" s="184">
        <v>207887</v>
      </c>
      <c r="S29" s="185">
        <v>1</v>
      </c>
      <c r="T29" s="186">
        <v>2142324.1100000003</v>
      </c>
      <c r="U29" s="186">
        <v>657011.2219992415</v>
      </c>
      <c r="V29" s="187">
        <v>1</v>
      </c>
      <c r="W29" s="208"/>
      <c r="X29" s="208"/>
      <c r="Y29" s="208"/>
      <c r="Z29" s="208"/>
      <c r="AA29" s="208"/>
      <c r="AB29" s="208"/>
      <c r="AC29" s="208"/>
      <c r="AD29" s="208"/>
    </row>
    <row r="30" spans="2:30" ht="15">
      <c r="B30" s="208"/>
      <c r="C30" s="208"/>
      <c r="D30" s="208"/>
      <c r="E30" s="208"/>
      <c r="F30" s="208"/>
      <c r="G30" s="380"/>
      <c r="H30" s="230"/>
      <c r="I30" s="380"/>
      <c r="J30" s="380"/>
      <c r="K30" s="208"/>
      <c r="L30" s="208"/>
      <c r="M30" s="208"/>
      <c r="N30" s="208"/>
      <c r="O30" s="208"/>
      <c r="P30" s="208"/>
      <c r="Q30" s="208"/>
      <c r="R30" s="208"/>
      <c r="S30" s="208"/>
      <c r="T30" s="208"/>
      <c r="U30" s="208"/>
      <c r="V30" s="208"/>
      <c r="W30" s="208"/>
      <c r="X30" s="208"/>
      <c r="Y30" s="208"/>
      <c r="Z30" s="208"/>
      <c r="AA30" s="208"/>
      <c r="AB30" s="208"/>
      <c r="AC30" s="208"/>
      <c r="AD30" s="208"/>
    </row>
    <row r="31" spans="2:30" ht="15">
      <c r="B31" s="208"/>
      <c r="C31" s="208"/>
      <c r="D31" s="208"/>
      <c r="E31" s="208"/>
      <c r="F31" s="208"/>
      <c r="G31" s="208"/>
      <c r="H31" s="208"/>
      <c r="I31" s="230"/>
      <c r="J31" s="208"/>
      <c r="K31" s="208"/>
      <c r="L31" s="208"/>
      <c r="M31" s="208"/>
      <c r="N31" s="208"/>
      <c r="O31" s="208"/>
      <c r="P31" s="208"/>
      <c r="Q31" s="208"/>
      <c r="R31" s="208"/>
      <c r="S31" s="208"/>
      <c r="T31" s="208"/>
      <c r="U31" s="208"/>
      <c r="V31" s="208"/>
      <c r="W31" s="208"/>
      <c r="X31" s="208"/>
      <c r="Y31" s="208"/>
      <c r="Z31" s="208"/>
      <c r="AA31" s="208"/>
      <c r="AB31" s="208"/>
      <c r="AC31" s="208"/>
      <c r="AD31" s="208"/>
    </row>
    <row r="32" spans="2:30" ht="15">
      <c r="B32" s="208"/>
      <c r="C32" s="208"/>
      <c r="D32" s="208"/>
      <c r="E32" s="208"/>
      <c r="F32" s="208"/>
      <c r="G32" s="208"/>
      <c r="H32" s="208"/>
      <c r="I32" s="230"/>
      <c r="J32" s="208"/>
      <c r="K32" s="208"/>
      <c r="L32" s="208"/>
      <c r="M32" s="208"/>
      <c r="N32" s="208"/>
      <c r="O32" s="208"/>
      <c r="P32" s="208"/>
      <c r="Q32" s="208"/>
      <c r="R32" s="208"/>
      <c r="S32" s="208"/>
      <c r="T32" s="208"/>
      <c r="U32" s="208"/>
      <c r="V32" s="208"/>
      <c r="W32" s="208"/>
      <c r="X32" s="208"/>
      <c r="Y32" s="208"/>
      <c r="Z32" s="208"/>
      <c r="AA32" s="208"/>
      <c r="AB32" s="208"/>
      <c r="AC32" s="208"/>
      <c r="AD32" s="208"/>
    </row>
    <row r="33" ht="15">
      <c r="B33" s="208"/>
    </row>
    <row r="34" ht="15">
      <c r="B34" s="208"/>
    </row>
    <row r="35" ht="15">
      <c r="B35" s="208"/>
    </row>
    <row r="36" ht="15">
      <c r="B36" s="208"/>
    </row>
    <row r="37" ht="15">
      <c r="B37" s="208"/>
    </row>
    <row r="38" ht="15">
      <c r="B38" s="208"/>
    </row>
    <row r="39" ht="15">
      <c r="B39" s="208"/>
    </row>
    <row r="40" ht="15">
      <c r="B40" s="208"/>
    </row>
    <row r="41" ht="15">
      <c r="B41" s="208"/>
    </row>
    <row r="42" ht="15">
      <c r="B42" s="208"/>
    </row>
    <row r="43" ht="15">
      <c r="B43" s="208"/>
    </row>
    <row r="44" ht="15">
      <c r="B44" s="208"/>
    </row>
    <row r="45" ht="15">
      <c r="B45" s="208"/>
    </row>
    <row r="46" ht="15">
      <c r="B46" s="208"/>
    </row>
    <row r="47" ht="15">
      <c r="B47" s="208"/>
    </row>
    <row r="48" ht="15">
      <c r="B48" s="208"/>
    </row>
    <row r="49" ht="15">
      <c r="B49" s="208"/>
    </row>
    <row r="50" ht="15">
      <c r="B50" s="208"/>
    </row>
    <row r="51" ht="15">
      <c r="B51" s="208"/>
    </row>
    <row r="52" ht="15">
      <c r="B52" s="208"/>
    </row>
    <row r="53" ht="15">
      <c r="B53" s="208"/>
    </row>
    <row r="54" ht="15">
      <c r="B54" s="208"/>
    </row>
    <row r="55" ht="15">
      <c r="B55" s="208"/>
    </row>
    <row r="56" ht="15">
      <c r="B56" s="208"/>
    </row>
    <row r="57" ht="15">
      <c r="B57" s="208"/>
    </row>
    <row r="58" ht="15">
      <c r="B58" s="208"/>
    </row>
    <row r="59" ht="15">
      <c r="B59" s="208"/>
    </row>
    <row r="60" ht="15">
      <c r="B60" s="208"/>
    </row>
    <row r="61" ht="15">
      <c r="B61" s="208"/>
    </row>
    <row r="62" ht="15">
      <c r="B62" s="208"/>
    </row>
    <row r="63" spans="1:2" ht="15">
      <c r="A63" s="197"/>
      <c r="B63" s="208"/>
    </row>
    <row r="64" spans="1:2" ht="15">
      <c r="A64" s="197"/>
      <c r="B64" s="208"/>
    </row>
    <row r="65" ht="15">
      <c r="A65" s="197"/>
    </row>
    <row r="66" ht="15">
      <c r="A66" s="197"/>
    </row>
    <row r="67" ht="15">
      <c r="A67" s="197"/>
    </row>
    <row r="68" ht="15">
      <c r="A68" s="197"/>
    </row>
    <row r="69" ht="15">
      <c r="A69" s="197"/>
    </row>
    <row r="70" ht="15">
      <c r="A70" s="197"/>
    </row>
    <row r="71" ht="15">
      <c r="A71" s="197"/>
    </row>
    <row r="72" ht="15">
      <c r="A72" s="197"/>
    </row>
    <row r="73" ht="15">
      <c r="A73" s="197"/>
    </row>
    <row r="74" ht="15">
      <c r="A74" s="197"/>
    </row>
    <row r="75" ht="15">
      <c r="A75" s="197"/>
    </row>
    <row r="76" ht="15">
      <c r="A76" s="197"/>
    </row>
    <row r="77" ht="15">
      <c r="A77" s="197"/>
    </row>
  </sheetData>
  <mergeCells count="1">
    <mergeCell ref="A1:A2"/>
  </mergeCells>
  <hyperlinks>
    <hyperlink ref="A1:A2" location="Index!A1" display="Back to Index"/>
  </hyperlinks>
  <printOptions/>
  <pageMargins left="0.7" right="0.7" top="0.75" bottom="0.75" header="0.3" footer="0.3"/>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G81"/>
  <sheetViews>
    <sheetView workbookViewId="0" topLeftCell="A1">
      <selection activeCell="A1" sqref="A1:A2"/>
    </sheetView>
  </sheetViews>
  <sheetFormatPr defaultColWidth="9.140625" defaultRowHeight="15"/>
  <cols>
    <col min="1" max="1" width="9.140625" style="196" customWidth="1"/>
    <col min="2" max="2" width="27.00390625" style="201" customWidth="1"/>
    <col min="3" max="27" width="12.7109375" style="201" customWidth="1"/>
    <col min="28" max="16384" width="9.140625" style="201" customWidth="1"/>
  </cols>
  <sheetData>
    <row r="1" s="196" customFormat="1" ht="15">
      <c r="A1" s="1143" t="s">
        <v>64</v>
      </c>
    </row>
    <row r="2" spans="1:16" s="196" customFormat="1" ht="15.75" thickBot="1">
      <c r="A2" s="1143"/>
      <c r="K2" s="197"/>
      <c r="L2" s="197"/>
      <c r="M2" s="197"/>
      <c r="N2" s="197"/>
      <c r="O2" s="197"/>
      <c r="P2" s="197"/>
    </row>
    <row r="3" spans="2:33" ht="15.75" thickBot="1">
      <c r="B3" s="41" t="s">
        <v>588</v>
      </c>
      <c r="C3" s="40"/>
      <c r="D3" s="40"/>
      <c r="E3" s="40"/>
      <c r="F3" s="40"/>
      <c r="G3" s="71"/>
      <c r="H3" s="40"/>
      <c r="I3" s="40"/>
      <c r="J3" s="40"/>
      <c r="K3" s="40"/>
      <c r="L3" s="71"/>
      <c r="M3" s="40"/>
      <c r="N3" s="40"/>
      <c r="O3" s="40"/>
      <c r="P3" s="40"/>
      <c r="Q3" s="71"/>
      <c r="R3" s="40"/>
      <c r="S3" s="40"/>
      <c r="T3" s="40"/>
      <c r="U3" s="40"/>
      <c r="V3" s="40"/>
      <c r="W3" s="208"/>
      <c r="X3" s="208"/>
      <c r="Y3" s="208"/>
      <c r="Z3" s="208"/>
      <c r="AA3" s="208"/>
      <c r="AB3" s="208"/>
      <c r="AC3" s="208"/>
      <c r="AD3" s="208"/>
      <c r="AE3" s="208"/>
      <c r="AF3" s="208"/>
      <c r="AG3" s="208"/>
    </row>
    <row r="4" spans="2:30" ht="15">
      <c r="B4" s="379"/>
      <c r="C4" s="123">
        <v>2012</v>
      </c>
      <c r="D4" s="123"/>
      <c r="E4" s="123"/>
      <c r="F4" s="123"/>
      <c r="G4" s="211"/>
      <c r="H4" s="123">
        <v>2013</v>
      </c>
      <c r="I4" s="123"/>
      <c r="J4" s="123"/>
      <c r="K4" s="123"/>
      <c r="L4" s="211"/>
      <c r="M4" s="123">
        <v>2014</v>
      </c>
      <c r="N4" s="123"/>
      <c r="O4" s="123"/>
      <c r="P4" s="123"/>
      <c r="Q4" s="211"/>
      <c r="R4" s="210" t="s">
        <v>698</v>
      </c>
      <c r="S4" s="123"/>
      <c r="T4" s="123"/>
      <c r="U4" s="123"/>
      <c r="V4" s="211"/>
      <c r="W4" s="208"/>
      <c r="X4" s="208"/>
      <c r="Y4" s="208"/>
      <c r="Z4" s="208"/>
      <c r="AA4" s="208"/>
      <c r="AB4" s="208"/>
      <c r="AC4" s="208"/>
      <c r="AD4" s="208"/>
    </row>
    <row r="5" spans="2:30" ht="62.1" customHeight="1">
      <c r="B5" s="381"/>
      <c r="C5" s="106" t="s">
        <v>124</v>
      </c>
      <c r="D5" s="128" t="s">
        <v>590</v>
      </c>
      <c r="E5" s="129" t="s">
        <v>742</v>
      </c>
      <c r="F5" s="130" t="s">
        <v>2</v>
      </c>
      <c r="G5" s="131" t="s">
        <v>123</v>
      </c>
      <c r="H5" s="106" t="s">
        <v>124</v>
      </c>
      <c r="I5" s="128" t="s">
        <v>590</v>
      </c>
      <c r="J5" s="129" t="s">
        <v>586</v>
      </c>
      <c r="K5" s="130" t="s">
        <v>627</v>
      </c>
      <c r="L5" s="131" t="s">
        <v>628</v>
      </c>
      <c r="M5" s="128" t="s">
        <v>124</v>
      </c>
      <c r="N5" s="128" t="s">
        <v>590</v>
      </c>
      <c r="O5" s="129" t="s">
        <v>742</v>
      </c>
      <c r="P5" s="130" t="s">
        <v>627</v>
      </c>
      <c r="Q5" s="131" t="s">
        <v>628</v>
      </c>
      <c r="R5" s="106" t="s">
        <v>124</v>
      </c>
      <c r="S5" s="128" t="s">
        <v>590</v>
      </c>
      <c r="T5" s="129" t="s">
        <v>742</v>
      </c>
      <c r="U5" s="130" t="s">
        <v>627</v>
      </c>
      <c r="V5" s="131" t="s">
        <v>628</v>
      </c>
      <c r="W5" s="208"/>
      <c r="X5" s="208"/>
      <c r="Y5" s="208"/>
      <c r="Z5" s="208"/>
      <c r="AA5" s="208"/>
      <c r="AB5" s="208"/>
      <c r="AC5" s="208"/>
      <c r="AD5" s="208"/>
    </row>
    <row r="6" spans="2:30" ht="15">
      <c r="B6" s="132" t="s">
        <v>125</v>
      </c>
      <c r="C6" s="382"/>
      <c r="D6" s="383"/>
      <c r="E6" s="383"/>
      <c r="F6" s="384"/>
      <c r="G6" s="385"/>
      <c r="H6" s="382"/>
      <c r="I6" s="383"/>
      <c r="J6" s="383"/>
      <c r="K6" s="384"/>
      <c r="L6" s="385"/>
      <c r="M6" s="382"/>
      <c r="N6" s="383"/>
      <c r="O6" s="383"/>
      <c r="P6" s="384"/>
      <c r="Q6" s="385"/>
      <c r="R6" s="190"/>
      <c r="S6" s="386"/>
      <c r="T6" s="386"/>
      <c r="U6" s="386"/>
      <c r="V6" s="387"/>
      <c r="W6" s="208"/>
      <c r="X6" s="208"/>
      <c r="Y6" s="208"/>
      <c r="Z6" s="208"/>
      <c r="AA6" s="208"/>
      <c r="AB6" s="208"/>
      <c r="AC6" s="208"/>
      <c r="AD6" s="208"/>
    </row>
    <row r="7" spans="2:30" ht="15">
      <c r="B7" s="328" t="s">
        <v>78</v>
      </c>
      <c r="C7" s="388">
        <v>40</v>
      </c>
      <c r="D7" s="404">
        <v>0.0003894953114501884</v>
      </c>
      <c r="E7" s="357">
        <v>4229.1</v>
      </c>
      <c r="F7" s="357">
        <v>845.82</v>
      </c>
      <c r="G7" s="332">
        <v>0.0019520900393970423</v>
      </c>
      <c r="H7" s="388">
        <v>532</v>
      </c>
      <c r="I7" s="389">
        <v>0.005301286458800435</v>
      </c>
      <c r="J7" s="357">
        <v>64041</v>
      </c>
      <c r="K7" s="357">
        <v>12808.199999999993</v>
      </c>
      <c r="L7" s="332">
        <v>0.029623094106989403</v>
      </c>
      <c r="M7" s="388"/>
      <c r="N7" s="335"/>
      <c r="O7" s="357"/>
      <c r="P7" s="357"/>
      <c r="Q7" s="332"/>
      <c r="R7" s="329">
        <v>572</v>
      </c>
      <c r="S7" s="333">
        <v>0.002028728497960631</v>
      </c>
      <c r="T7" s="331">
        <v>68270.1</v>
      </c>
      <c r="U7" s="331">
        <v>13654.020000000002</v>
      </c>
      <c r="V7" s="332">
        <v>0.011669526867449122</v>
      </c>
      <c r="W7" s="208"/>
      <c r="X7" s="208"/>
      <c r="Y7" s="208"/>
      <c r="Z7" s="208"/>
      <c r="AA7" s="208"/>
      <c r="AB7" s="208"/>
      <c r="AC7" s="208"/>
      <c r="AD7" s="208"/>
    </row>
    <row r="8" spans="2:30" ht="15">
      <c r="B8" s="560" t="s">
        <v>15</v>
      </c>
      <c r="C8" s="388"/>
      <c r="D8" s="404"/>
      <c r="E8" s="357"/>
      <c r="F8" s="357"/>
      <c r="G8" s="332"/>
      <c r="H8" s="388"/>
      <c r="I8" s="389"/>
      <c r="J8" s="357"/>
      <c r="K8" s="357"/>
      <c r="L8" s="332"/>
      <c r="M8" s="388">
        <v>3339</v>
      </c>
      <c r="N8" s="335">
        <v>0.04231939163498099</v>
      </c>
      <c r="O8" s="357">
        <v>7035</v>
      </c>
      <c r="P8" s="357">
        <v>9785.099999999844</v>
      </c>
      <c r="Q8" s="332">
        <v>0.03214593771485626</v>
      </c>
      <c r="R8" s="329">
        <v>3339</v>
      </c>
      <c r="S8" s="333">
        <v>0.01184252527043802</v>
      </c>
      <c r="T8" s="331">
        <v>7035</v>
      </c>
      <c r="U8" s="331">
        <v>9785.099999999844</v>
      </c>
      <c r="V8" s="332">
        <v>0.008362920762579414</v>
      </c>
      <c r="W8" s="208"/>
      <c r="X8" s="208"/>
      <c r="Y8" s="208"/>
      <c r="Z8" s="208"/>
      <c r="AA8" s="208"/>
      <c r="AB8" s="208"/>
      <c r="AC8" s="208"/>
      <c r="AD8" s="208"/>
    </row>
    <row r="9" spans="2:30" ht="15">
      <c r="B9" s="560" t="s">
        <v>53</v>
      </c>
      <c r="C9" s="388"/>
      <c r="D9" s="404"/>
      <c r="E9" s="357"/>
      <c r="F9" s="357"/>
      <c r="G9" s="332"/>
      <c r="H9" s="388"/>
      <c r="I9" s="389"/>
      <c r="J9" s="357"/>
      <c r="K9" s="357"/>
      <c r="L9" s="332"/>
      <c r="M9" s="388">
        <v>1</v>
      </c>
      <c r="N9" s="335">
        <v>1.2674271229404309E-05</v>
      </c>
      <c r="O9" s="357">
        <v>1</v>
      </c>
      <c r="P9" s="357">
        <v>15.9</v>
      </c>
      <c r="Q9" s="332">
        <v>5.2234561697501576E-05</v>
      </c>
      <c r="R9" s="329">
        <v>1</v>
      </c>
      <c r="S9" s="930">
        <v>3.546728143287817E-06</v>
      </c>
      <c r="T9" s="331">
        <v>1</v>
      </c>
      <c r="U9" s="331">
        <v>15.9</v>
      </c>
      <c r="V9" s="366">
        <v>1.3589073195472178E-05</v>
      </c>
      <c r="W9" s="208"/>
      <c r="X9" s="208"/>
      <c r="Y9" s="208"/>
      <c r="Z9" s="208"/>
      <c r="AA9" s="208"/>
      <c r="AB9" s="208"/>
      <c r="AC9" s="208"/>
      <c r="AD9" s="208"/>
    </row>
    <row r="10" spans="2:30" ht="15">
      <c r="B10" s="328" t="s">
        <v>58</v>
      </c>
      <c r="C10" s="388">
        <v>34799</v>
      </c>
      <c r="D10" s="389">
        <v>0.33885118357887767</v>
      </c>
      <c r="E10" s="357">
        <v>295777</v>
      </c>
      <c r="F10" s="357">
        <v>57536.21000000343</v>
      </c>
      <c r="G10" s="332">
        <v>0.1327893197674011</v>
      </c>
      <c r="H10" s="388">
        <v>25404</v>
      </c>
      <c r="I10" s="389">
        <v>0.2531463932318914</v>
      </c>
      <c r="J10" s="357">
        <v>192162</v>
      </c>
      <c r="K10" s="357">
        <v>36866.14000000133</v>
      </c>
      <c r="L10" s="332">
        <v>0.08526484085050876</v>
      </c>
      <c r="M10" s="388">
        <v>15436</v>
      </c>
      <c r="N10" s="335">
        <v>0.19564005069708493</v>
      </c>
      <c r="O10" s="357">
        <v>152742</v>
      </c>
      <c r="P10" s="357">
        <v>28764.13000000057</v>
      </c>
      <c r="Q10" s="332">
        <v>0.0944957058591186</v>
      </c>
      <c r="R10" s="329">
        <v>75639</v>
      </c>
      <c r="S10" s="333">
        <v>0.2682709700301472</v>
      </c>
      <c r="T10" s="331">
        <v>640681</v>
      </c>
      <c r="U10" s="331">
        <v>123166.48000002939</v>
      </c>
      <c r="V10" s="332">
        <v>0.10526530263830562</v>
      </c>
      <c r="W10" s="208"/>
      <c r="X10" s="208"/>
      <c r="Y10" s="208"/>
      <c r="Z10" s="208"/>
      <c r="AA10" s="208"/>
      <c r="AB10" s="208"/>
      <c r="AC10" s="208"/>
      <c r="AD10" s="208"/>
    </row>
    <row r="11" spans="2:30" ht="15">
      <c r="B11" s="328" t="s">
        <v>83</v>
      </c>
      <c r="C11" s="388">
        <v>9880</v>
      </c>
      <c r="D11" s="389">
        <v>0.09620534192819653</v>
      </c>
      <c r="E11" s="357">
        <v>12837</v>
      </c>
      <c r="F11" s="357">
        <v>30304.59999999629</v>
      </c>
      <c r="G11" s="332">
        <v>0.06994077677035819</v>
      </c>
      <c r="H11" s="388">
        <v>13967</v>
      </c>
      <c r="I11" s="389">
        <v>0.13917869919185277</v>
      </c>
      <c r="J11" s="357">
        <v>19114</v>
      </c>
      <c r="K11" s="357">
        <v>44103.19999999833</v>
      </c>
      <c r="L11" s="332">
        <v>0.10200287659619042</v>
      </c>
      <c r="M11" s="388">
        <v>10467</v>
      </c>
      <c r="N11" s="335">
        <v>0.1326615969581749</v>
      </c>
      <c r="O11" s="357">
        <v>14701</v>
      </c>
      <c r="P11" s="357">
        <v>40601.29999999964</v>
      </c>
      <c r="Q11" s="332">
        <v>0.13338308866973284</v>
      </c>
      <c r="R11" s="329">
        <v>34314</v>
      </c>
      <c r="S11" s="333">
        <v>0.12170242950877815</v>
      </c>
      <c r="T11" s="331">
        <v>46652</v>
      </c>
      <c r="U11" s="331">
        <v>115009.10000004532</v>
      </c>
      <c r="V11" s="332">
        <v>0.09829352692113176</v>
      </c>
      <c r="W11" s="208"/>
      <c r="X11" s="208"/>
      <c r="Y11" s="208"/>
      <c r="Z11" s="208"/>
      <c r="AA11" s="208"/>
      <c r="AB11" s="208"/>
      <c r="AC11" s="208"/>
      <c r="AD11" s="208"/>
    </row>
    <row r="12" spans="2:30" ht="15">
      <c r="B12" s="560" t="s">
        <v>670</v>
      </c>
      <c r="C12" s="388">
        <v>49409</v>
      </c>
      <c r="D12" s="389">
        <v>0.48111434608605896</v>
      </c>
      <c r="E12" s="357">
        <v>92913</v>
      </c>
      <c r="F12" s="357">
        <v>311187.5999999826</v>
      </c>
      <c r="G12" s="332">
        <v>0.7181979786997671</v>
      </c>
      <c r="H12" s="388">
        <v>42441</v>
      </c>
      <c r="I12" s="389">
        <v>0.42291710262772414</v>
      </c>
      <c r="J12" s="357">
        <v>77675</v>
      </c>
      <c r="K12" s="357">
        <v>255096.30000005185</v>
      </c>
      <c r="L12" s="332">
        <v>0.5899924814764245</v>
      </c>
      <c r="M12" s="388">
        <v>19877</v>
      </c>
      <c r="N12" s="335">
        <v>0.25192648922686944</v>
      </c>
      <c r="O12" s="357">
        <v>40460</v>
      </c>
      <c r="P12" s="357">
        <v>79544.60000000379</v>
      </c>
      <c r="Q12" s="332">
        <v>0.2613193280756781</v>
      </c>
      <c r="R12" s="329">
        <v>111727</v>
      </c>
      <c r="S12" s="333">
        <v>0.39626529526511794</v>
      </c>
      <c r="T12" s="331">
        <v>211048</v>
      </c>
      <c r="U12" s="331">
        <v>645828.4999996095</v>
      </c>
      <c r="V12" s="332">
        <v>0.5519629407683457</v>
      </c>
      <c r="W12" s="208"/>
      <c r="X12" s="208"/>
      <c r="Y12" s="208"/>
      <c r="Z12" s="208"/>
      <c r="AA12" s="208"/>
      <c r="AB12" s="208"/>
      <c r="AC12" s="208"/>
      <c r="AD12" s="208"/>
    </row>
    <row r="13" spans="2:30" ht="15">
      <c r="B13" s="328" t="s">
        <v>86</v>
      </c>
      <c r="C13" s="388">
        <v>281</v>
      </c>
      <c r="D13" s="389">
        <v>0.0027362045629375736</v>
      </c>
      <c r="E13" s="357">
        <v>281</v>
      </c>
      <c r="F13" s="357">
        <v>6633.700000000022</v>
      </c>
      <c r="G13" s="332">
        <v>0.015310089255808804</v>
      </c>
      <c r="H13" s="388">
        <v>747</v>
      </c>
      <c r="I13" s="389">
        <v>0.0074437236554960986</v>
      </c>
      <c r="J13" s="357">
        <v>747</v>
      </c>
      <c r="K13" s="357">
        <v>16440.299999999886</v>
      </c>
      <c r="L13" s="332">
        <v>0.0380234969821782</v>
      </c>
      <c r="M13" s="388">
        <v>497</v>
      </c>
      <c r="N13" s="335">
        <v>0.006299112801013942</v>
      </c>
      <c r="O13" s="357">
        <v>498</v>
      </c>
      <c r="P13" s="357">
        <v>10737.100000000019</v>
      </c>
      <c r="Q13" s="332">
        <v>0.03527344103158774</v>
      </c>
      <c r="R13" s="329">
        <v>1525</v>
      </c>
      <c r="S13" s="333">
        <v>0.005408760418513921</v>
      </c>
      <c r="T13" s="331">
        <v>1526</v>
      </c>
      <c r="U13" s="331">
        <v>33811.09999999947</v>
      </c>
      <c r="V13" s="332">
        <v>0.028896950485498243</v>
      </c>
      <c r="W13" s="208"/>
      <c r="X13" s="208"/>
      <c r="Y13" s="208"/>
      <c r="Z13" s="208"/>
      <c r="AA13" s="208"/>
      <c r="AB13" s="208"/>
      <c r="AC13" s="208"/>
      <c r="AD13" s="208"/>
    </row>
    <row r="14" spans="2:30" ht="15">
      <c r="B14" s="392" t="s">
        <v>73</v>
      </c>
      <c r="C14" s="393">
        <v>94409</v>
      </c>
      <c r="D14" s="394">
        <v>0.919296571467521</v>
      </c>
      <c r="E14" s="170">
        <v>406037.1</v>
      </c>
      <c r="F14" s="395">
        <v>406507.9300000672</v>
      </c>
      <c r="G14" s="396">
        <v>0.9381902545329281</v>
      </c>
      <c r="H14" s="393">
        <v>83091</v>
      </c>
      <c r="I14" s="394">
        <v>0.8279872051657649</v>
      </c>
      <c r="J14" s="170">
        <v>353739</v>
      </c>
      <c r="K14" s="395">
        <v>365314.14000005444</v>
      </c>
      <c r="L14" s="396">
        <v>0.8449067900122983</v>
      </c>
      <c r="M14" s="393">
        <v>49617</v>
      </c>
      <c r="N14" s="397">
        <v>0.6288593155893536</v>
      </c>
      <c r="O14" s="170">
        <v>215437</v>
      </c>
      <c r="P14" s="395">
        <v>169448.1300000171</v>
      </c>
      <c r="Q14" s="396">
        <v>0.5566697359127145</v>
      </c>
      <c r="R14" s="142">
        <v>227117</v>
      </c>
      <c r="S14" s="146">
        <v>0.8055222557190991</v>
      </c>
      <c r="T14" s="144">
        <v>975213.1</v>
      </c>
      <c r="U14" s="144">
        <v>941270.1999990257</v>
      </c>
      <c r="V14" s="145">
        <v>0.8044647575159432</v>
      </c>
      <c r="W14" s="208"/>
      <c r="X14" s="208"/>
      <c r="Y14" s="208"/>
      <c r="Z14" s="208"/>
      <c r="AA14" s="208"/>
      <c r="AB14" s="208"/>
      <c r="AC14" s="208"/>
      <c r="AD14" s="208"/>
    </row>
    <row r="15" spans="2:30" ht="15">
      <c r="B15" s="132" t="s">
        <v>126</v>
      </c>
      <c r="C15" s="155"/>
      <c r="D15" s="398"/>
      <c r="E15" s="399"/>
      <c r="F15" s="167"/>
      <c r="G15" s="157"/>
      <c r="H15" s="155"/>
      <c r="I15" s="398"/>
      <c r="J15" s="399"/>
      <c r="K15" s="167"/>
      <c r="L15" s="157"/>
      <c r="M15" s="155"/>
      <c r="N15" s="162"/>
      <c r="O15" s="399"/>
      <c r="P15" s="167"/>
      <c r="Q15" s="157"/>
      <c r="R15" s="400"/>
      <c r="S15" s="401"/>
      <c r="T15" s="402"/>
      <c r="U15" s="402"/>
      <c r="V15" s="403"/>
      <c r="W15" s="208"/>
      <c r="X15" s="208"/>
      <c r="Y15" s="208"/>
      <c r="Z15" s="208"/>
      <c r="AA15" s="208"/>
      <c r="AB15" s="208"/>
      <c r="AC15" s="208"/>
      <c r="AD15" s="208"/>
    </row>
    <row r="16" spans="2:30" ht="15">
      <c r="B16" s="328" t="s">
        <v>78</v>
      </c>
      <c r="C16" s="388">
        <v>7</v>
      </c>
      <c r="D16" s="404">
        <v>6.816167950378297E-05</v>
      </c>
      <c r="E16" s="357">
        <v>714</v>
      </c>
      <c r="F16" s="357">
        <v>142.8</v>
      </c>
      <c r="G16" s="354">
        <v>0.00032957184463112445</v>
      </c>
      <c r="H16" s="388">
        <v>11</v>
      </c>
      <c r="I16" s="404">
        <v>0.00010961306587745259</v>
      </c>
      <c r="J16" s="357">
        <v>1644</v>
      </c>
      <c r="K16" s="357">
        <v>328.8</v>
      </c>
      <c r="L16" s="354">
        <v>0.0007604560627081183</v>
      </c>
      <c r="M16" s="388"/>
      <c r="N16" s="335"/>
      <c r="O16" s="357"/>
      <c r="P16" s="357"/>
      <c r="Q16" s="332"/>
      <c r="R16" s="329">
        <v>18</v>
      </c>
      <c r="S16" s="353">
        <v>6.38411065791807E-05</v>
      </c>
      <c r="T16" s="331">
        <v>2358</v>
      </c>
      <c r="U16" s="331">
        <v>471.6</v>
      </c>
      <c r="V16" s="354">
        <v>0.00040305703892985404</v>
      </c>
      <c r="W16" s="208"/>
      <c r="X16" s="208"/>
      <c r="Y16" s="208"/>
      <c r="Z16" s="208"/>
      <c r="AA16" s="208"/>
      <c r="AB16" s="208"/>
      <c r="AC16" s="208"/>
      <c r="AD16" s="208"/>
    </row>
    <row r="17" spans="2:30" ht="15">
      <c r="B17" s="560" t="s">
        <v>15</v>
      </c>
      <c r="C17" s="388"/>
      <c r="D17" s="404"/>
      <c r="E17" s="357"/>
      <c r="F17" s="357"/>
      <c r="G17" s="354"/>
      <c r="H17" s="388"/>
      <c r="I17" s="404"/>
      <c r="J17" s="357"/>
      <c r="K17" s="357"/>
      <c r="L17" s="354"/>
      <c r="M17" s="388">
        <v>1084</v>
      </c>
      <c r="N17" s="335">
        <v>0.013738910012674271</v>
      </c>
      <c r="O17" s="357">
        <v>2102</v>
      </c>
      <c r="P17" s="357">
        <v>1457.199999999999</v>
      </c>
      <c r="Q17" s="332">
        <v>0.004787182597836431</v>
      </c>
      <c r="R17" s="329">
        <v>1084</v>
      </c>
      <c r="S17" s="333">
        <v>0.0038446533073239935</v>
      </c>
      <c r="T17" s="331">
        <v>2102</v>
      </c>
      <c r="U17" s="331">
        <v>1457.199999999999</v>
      </c>
      <c r="V17" s="332">
        <v>0.0012454086453108203</v>
      </c>
      <c r="W17" s="208"/>
      <c r="X17" s="208"/>
      <c r="Y17" s="208"/>
      <c r="Z17" s="208"/>
      <c r="AA17" s="208"/>
      <c r="AB17" s="208"/>
      <c r="AC17" s="208"/>
      <c r="AD17" s="208"/>
    </row>
    <row r="18" spans="2:30" ht="15">
      <c r="B18" s="560" t="s">
        <v>53</v>
      </c>
      <c r="C18" s="388"/>
      <c r="D18" s="404"/>
      <c r="E18" s="357"/>
      <c r="F18" s="357"/>
      <c r="G18" s="354"/>
      <c r="H18" s="388"/>
      <c r="I18" s="404"/>
      <c r="J18" s="357"/>
      <c r="K18" s="357"/>
      <c r="L18" s="354"/>
      <c r="M18" s="329"/>
      <c r="N18" s="333"/>
      <c r="O18" s="331"/>
      <c r="P18" s="331"/>
      <c r="Q18" s="332"/>
      <c r="R18" s="388"/>
      <c r="S18" s="335"/>
      <c r="T18" s="357"/>
      <c r="U18" s="357"/>
      <c r="V18" s="332"/>
      <c r="W18" s="208"/>
      <c r="X18" s="208"/>
      <c r="Y18" s="208"/>
      <c r="Z18" s="208"/>
      <c r="AA18" s="208"/>
      <c r="AB18" s="208"/>
      <c r="AC18" s="208"/>
      <c r="AD18" s="208"/>
    </row>
    <row r="19" spans="2:30" ht="15">
      <c r="B19" s="328" t="s">
        <v>58</v>
      </c>
      <c r="C19" s="388">
        <v>4215</v>
      </c>
      <c r="D19" s="389">
        <v>0.04104306844406361</v>
      </c>
      <c r="E19" s="357">
        <v>31855</v>
      </c>
      <c r="F19" s="357">
        <v>7246.789999999606</v>
      </c>
      <c r="G19" s="332">
        <v>0.01672505565794297</v>
      </c>
      <c r="H19" s="388">
        <v>5283</v>
      </c>
      <c r="I19" s="389">
        <v>0.05264416609368928</v>
      </c>
      <c r="J19" s="357">
        <v>39002</v>
      </c>
      <c r="K19" s="357">
        <v>7836.609999999982</v>
      </c>
      <c r="L19" s="332">
        <v>0.01812468852061756</v>
      </c>
      <c r="M19" s="388">
        <v>4773</v>
      </c>
      <c r="N19" s="335">
        <v>0.06049429657794677</v>
      </c>
      <c r="O19" s="357">
        <v>60165</v>
      </c>
      <c r="P19" s="357">
        <v>11132.380000000157</v>
      </c>
      <c r="Q19" s="332">
        <v>0.03657201194654345</v>
      </c>
      <c r="R19" s="329">
        <v>14271</v>
      </c>
      <c r="S19" s="333">
        <v>0.05061535733286043</v>
      </c>
      <c r="T19" s="331">
        <v>131022</v>
      </c>
      <c r="U19" s="331">
        <v>26215.780000000035</v>
      </c>
      <c r="V19" s="332">
        <v>0.02240554423247774</v>
      </c>
      <c r="W19" s="208"/>
      <c r="X19" s="208"/>
      <c r="Y19" s="208"/>
      <c r="Z19" s="208"/>
      <c r="AA19" s="208"/>
      <c r="AB19" s="208"/>
      <c r="AC19" s="208"/>
      <c r="AD19" s="208"/>
    </row>
    <row r="20" spans="2:30" ht="15">
      <c r="B20" s="328" t="s">
        <v>83</v>
      </c>
      <c r="C20" s="388">
        <v>589</v>
      </c>
      <c r="D20" s="389">
        <v>0.005735318461104024</v>
      </c>
      <c r="E20" s="357">
        <v>733</v>
      </c>
      <c r="F20" s="357">
        <v>1121.8999999999942</v>
      </c>
      <c r="G20" s="332">
        <v>0.002589262272350536</v>
      </c>
      <c r="H20" s="388">
        <v>2304</v>
      </c>
      <c r="I20" s="389">
        <v>0.02295895488924098</v>
      </c>
      <c r="J20" s="357">
        <v>3003</v>
      </c>
      <c r="K20" s="357">
        <v>5063.90000000008</v>
      </c>
      <c r="L20" s="332">
        <v>0.01171190223828376</v>
      </c>
      <c r="M20" s="388">
        <v>6817</v>
      </c>
      <c r="N20" s="335">
        <v>0.08640050697084918</v>
      </c>
      <c r="O20" s="357">
        <v>8931</v>
      </c>
      <c r="P20" s="357">
        <v>27296.29999999724</v>
      </c>
      <c r="Q20" s="332">
        <v>0.08967360166436278</v>
      </c>
      <c r="R20" s="329">
        <v>9710</v>
      </c>
      <c r="S20" s="333">
        <v>0.0344387302713247</v>
      </c>
      <c r="T20" s="331">
        <v>12667</v>
      </c>
      <c r="U20" s="331">
        <v>33482.09999999664</v>
      </c>
      <c r="V20" s="332">
        <v>0.02861576777597945</v>
      </c>
      <c r="W20" s="208"/>
      <c r="X20" s="208"/>
      <c r="Y20" s="208"/>
      <c r="Z20" s="208"/>
      <c r="AA20" s="208"/>
      <c r="AB20" s="208"/>
      <c r="AC20" s="208"/>
      <c r="AD20" s="208"/>
    </row>
    <row r="21" spans="2:30" ht="15">
      <c r="B21" s="560" t="s">
        <v>670</v>
      </c>
      <c r="C21" s="388">
        <v>2983</v>
      </c>
      <c r="D21" s="389">
        <v>0.029046612851397802</v>
      </c>
      <c r="E21" s="357">
        <v>5012</v>
      </c>
      <c r="F21" s="357">
        <v>15608.700000000174</v>
      </c>
      <c r="G21" s="332">
        <v>0.036023725849396976</v>
      </c>
      <c r="H21" s="388">
        <v>6400</v>
      </c>
      <c r="I21" s="389">
        <v>0.06377487469233606</v>
      </c>
      <c r="J21" s="357">
        <v>11883</v>
      </c>
      <c r="K21" s="357">
        <v>39349.09999999853</v>
      </c>
      <c r="L21" s="332">
        <v>0.09100748679168764</v>
      </c>
      <c r="M21" s="388">
        <v>11021</v>
      </c>
      <c r="N21" s="335">
        <v>0.1396831432192649</v>
      </c>
      <c r="O21" s="357">
        <v>28455</v>
      </c>
      <c r="P21" s="357">
        <v>74699.09999999817</v>
      </c>
      <c r="Q21" s="332">
        <v>0.24540092752816003</v>
      </c>
      <c r="R21" s="329">
        <v>20404</v>
      </c>
      <c r="S21" s="333">
        <v>0.07236744103564462</v>
      </c>
      <c r="T21" s="331">
        <v>45350</v>
      </c>
      <c r="U21" s="331">
        <v>129656.90000000015</v>
      </c>
      <c r="V21" s="332">
        <v>0.11081239650302004</v>
      </c>
      <c r="W21" s="208"/>
      <c r="X21" s="208"/>
      <c r="Y21" s="208"/>
      <c r="Z21" s="208"/>
      <c r="AA21" s="208"/>
      <c r="AB21" s="208"/>
      <c r="AC21" s="208"/>
      <c r="AD21" s="208"/>
    </row>
    <row r="22" spans="2:30" ht="15">
      <c r="B22" s="328" t="s">
        <v>86</v>
      </c>
      <c r="C22" s="388">
        <v>57</v>
      </c>
      <c r="D22" s="389">
        <v>0.0005550308188165185</v>
      </c>
      <c r="E22" s="357">
        <v>57</v>
      </c>
      <c r="F22" s="357">
        <v>1321.1</v>
      </c>
      <c r="G22" s="332">
        <v>0.0030490011480544706</v>
      </c>
      <c r="H22" s="388">
        <v>199</v>
      </c>
      <c r="I22" s="389">
        <v>0.001983000009964824</v>
      </c>
      <c r="J22" s="357">
        <v>199</v>
      </c>
      <c r="K22" s="357">
        <v>4432.199999999995</v>
      </c>
      <c r="L22" s="332">
        <v>0.01025089221756362</v>
      </c>
      <c r="M22" s="388">
        <v>32</v>
      </c>
      <c r="N22" s="335">
        <v>0.0004055766793409379</v>
      </c>
      <c r="O22" s="357">
        <v>32</v>
      </c>
      <c r="P22" s="357">
        <v>769.5</v>
      </c>
      <c r="Q22" s="332">
        <v>0.002527955674605501</v>
      </c>
      <c r="R22" s="329">
        <v>288</v>
      </c>
      <c r="S22" s="333">
        <v>0.0010214577052668912</v>
      </c>
      <c r="T22" s="331">
        <v>288</v>
      </c>
      <c r="U22" s="331">
        <v>6522.799999999997</v>
      </c>
      <c r="V22" s="332">
        <v>0.005574767713171439</v>
      </c>
      <c r="W22" s="208"/>
      <c r="X22" s="208"/>
      <c r="Y22" s="208"/>
      <c r="Z22" s="208"/>
      <c r="AA22" s="208"/>
      <c r="AB22" s="208"/>
      <c r="AC22" s="208"/>
      <c r="AD22" s="208"/>
    </row>
    <row r="23" spans="2:30" ht="15">
      <c r="B23" s="392" t="s">
        <v>73</v>
      </c>
      <c r="C23" s="393">
        <v>7851</v>
      </c>
      <c r="D23" s="394">
        <v>0.07644819225488574</v>
      </c>
      <c r="E23" s="170">
        <v>38371</v>
      </c>
      <c r="F23" s="395">
        <v>25441.289999998997</v>
      </c>
      <c r="G23" s="396">
        <v>0.05871661677237429</v>
      </c>
      <c r="H23" s="393">
        <v>14197</v>
      </c>
      <c r="I23" s="394">
        <v>0.1414706087511086</v>
      </c>
      <c r="J23" s="170">
        <v>55731</v>
      </c>
      <c r="K23" s="395">
        <v>57010.60999999606</v>
      </c>
      <c r="L23" s="396">
        <v>0.13185542583085486</v>
      </c>
      <c r="M23" s="393">
        <v>23727</v>
      </c>
      <c r="N23" s="397">
        <v>0.30072243346007604</v>
      </c>
      <c r="O23" s="170">
        <v>99685</v>
      </c>
      <c r="P23" s="395">
        <v>115354.47999999608</v>
      </c>
      <c r="Q23" s="396">
        <v>0.3789616794115099</v>
      </c>
      <c r="R23" s="142">
        <v>45775</v>
      </c>
      <c r="S23" s="146">
        <v>0.16235148075899983</v>
      </c>
      <c r="T23" s="144">
        <v>193787</v>
      </c>
      <c r="U23" s="144">
        <v>197806.38000003554</v>
      </c>
      <c r="V23" s="145">
        <v>0.16905694190892243</v>
      </c>
      <c r="W23" s="208"/>
      <c r="X23" s="208"/>
      <c r="Y23" s="208"/>
      <c r="Z23" s="208"/>
      <c r="AA23" s="208"/>
      <c r="AB23" s="208"/>
      <c r="AC23" s="208"/>
      <c r="AD23" s="208"/>
    </row>
    <row r="24" spans="2:30" ht="15">
      <c r="B24" s="132" t="s">
        <v>127</v>
      </c>
      <c r="C24" s="155"/>
      <c r="D24" s="398"/>
      <c r="E24" s="399"/>
      <c r="F24" s="167"/>
      <c r="G24" s="157"/>
      <c r="H24" s="155"/>
      <c r="I24" s="398"/>
      <c r="J24" s="399"/>
      <c r="K24" s="167"/>
      <c r="L24" s="157"/>
      <c r="M24" s="155"/>
      <c r="N24" s="162"/>
      <c r="O24" s="399"/>
      <c r="P24" s="167"/>
      <c r="Q24" s="157"/>
      <c r="R24" s="400"/>
      <c r="S24" s="401"/>
      <c r="T24" s="402"/>
      <c r="U24" s="402"/>
      <c r="V24" s="403"/>
      <c r="W24" s="208"/>
      <c r="X24" s="208"/>
      <c r="Y24" s="208"/>
      <c r="Z24" s="208"/>
      <c r="AA24" s="208"/>
      <c r="AB24" s="208"/>
      <c r="AC24" s="208"/>
      <c r="AD24" s="208"/>
    </row>
    <row r="25" spans="2:30" ht="15">
      <c r="B25" s="328" t="s">
        <v>78</v>
      </c>
      <c r="C25" s="388">
        <v>1</v>
      </c>
      <c r="D25" s="406">
        <v>9.73738278625471E-06</v>
      </c>
      <c r="E25" s="357">
        <v>100</v>
      </c>
      <c r="F25" s="357">
        <v>20</v>
      </c>
      <c r="G25" s="366">
        <v>4.615852165702022E-05</v>
      </c>
      <c r="H25" s="388">
        <v>1</v>
      </c>
      <c r="I25" s="406">
        <v>9.964824170677509E-06</v>
      </c>
      <c r="J25" s="357">
        <v>166</v>
      </c>
      <c r="K25" s="357">
        <v>33.2</v>
      </c>
      <c r="L25" s="366">
        <v>7.678570949485866E-05</v>
      </c>
      <c r="M25" s="388"/>
      <c r="N25" s="351"/>
      <c r="O25" s="357"/>
      <c r="P25" s="357"/>
      <c r="Q25" s="332"/>
      <c r="R25" s="329">
        <v>2</v>
      </c>
      <c r="S25" s="348">
        <v>7.093456286575634E-06</v>
      </c>
      <c r="T25" s="331">
        <v>266</v>
      </c>
      <c r="U25" s="331">
        <v>53.2</v>
      </c>
      <c r="V25" s="366">
        <v>4.546784238988175E-05</v>
      </c>
      <c r="W25" s="208"/>
      <c r="X25" s="208"/>
      <c r="Y25" s="208"/>
      <c r="Z25" s="208"/>
      <c r="AA25" s="208"/>
      <c r="AB25" s="208"/>
      <c r="AC25" s="208"/>
      <c r="AD25" s="208"/>
    </row>
    <row r="26" spans="2:30" ht="15">
      <c r="B26" s="560" t="s">
        <v>15</v>
      </c>
      <c r="C26" s="388"/>
      <c r="D26" s="406"/>
      <c r="E26" s="357"/>
      <c r="F26" s="357"/>
      <c r="G26" s="366"/>
      <c r="H26" s="388"/>
      <c r="I26" s="406"/>
      <c r="J26" s="357"/>
      <c r="K26" s="357"/>
      <c r="L26" s="366"/>
      <c r="M26" s="388">
        <v>156</v>
      </c>
      <c r="N26" s="335">
        <v>0.0019771863117870724</v>
      </c>
      <c r="O26" s="357">
        <v>237</v>
      </c>
      <c r="P26" s="357">
        <v>417.29999999999944</v>
      </c>
      <c r="Q26" s="332">
        <v>0.001370910855117445</v>
      </c>
      <c r="R26" s="329">
        <v>156</v>
      </c>
      <c r="S26" s="333">
        <v>0.0005532895903528995</v>
      </c>
      <c r="T26" s="331">
        <v>237</v>
      </c>
      <c r="U26" s="331">
        <v>417.29999999999944</v>
      </c>
      <c r="V26" s="354">
        <v>0.0003566490719792787</v>
      </c>
      <c r="W26" s="208"/>
      <c r="X26" s="208"/>
      <c r="Y26" s="208"/>
      <c r="Z26" s="208"/>
      <c r="AA26" s="208"/>
      <c r="AB26" s="208"/>
      <c r="AC26" s="208"/>
      <c r="AD26" s="208"/>
    </row>
    <row r="27" spans="2:30" ht="15">
      <c r="B27" s="560" t="s">
        <v>53</v>
      </c>
      <c r="C27" s="388"/>
      <c r="D27" s="406"/>
      <c r="E27" s="357"/>
      <c r="F27" s="357"/>
      <c r="G27" s="366"/>
      <c r="H27" s="388"/>
      <c r="I27" s="406"/>
      <c r="J27" s="357"/>
      <c r="K27" s="357"/>
      <c r="L27" s="366"/>
      <c r="M27" s="388"/>
      <c r="N27" s="351"/>
      <c r="O27" s="357"/>
      <c r="P27" s="357"/>
      <c r="Q27" s="332"/>
      <c r="R27" s="329"/>
      <c r="S27" s="333"/>
      <c r="T27" s="331"/>
      <c r="U27" s="331"/>
      <c r="V27" s="332"/>
      <c r="W27" s="208"/>
      <c r="X27" s="208"/>
      <c r="Y27" s="208"/>
      <c r="Z27" s="208"/>
      <c r="AA27" s="208"/>
      <c r="AB27" s="208"/>
      <c r="AC27" s="208"/>
      <c r="AD27" s="208"/>
    </row>
    <row r="28" spans="2:30" ht="15">
      <c r="B28" s="328" t="s">
        <v>58</v>
      </c>
      <c r="C28" s="388">
        <v>240</v>
      </c>
      <c r="D28" s="389">
        <v>0.0023369718687011303</v>
      </c>
      <c r="E28" s="357">
        <v>1955</v>
      </c>
      <c r="F28" s="357">
        <v>480.01999999999913</v>
      </c>
      <c r="G28" s="332">
        <v>0.0011078506782901405</v>
      </c>
      <c r="H28" s="388">
        <v>1282</v>
      </c>
      <c r="I28" s="389">
        <v>0.012774904586808565</v>
      </c>
      <c r="J28" s="357">
        <v>11368</v>
      </c>
      <c r="K28" s="357">
        <v>2251.9700000000003</v>
      </c>
      <c r="L28" s="332">
        <v>0.005208407054552315</v>
      </c>
      <c r="M28" s="329">
        <v>1883</v>
      </c>
      <c r="N28" s="333">
        <v>0.023865652724968316</v>
      </c>
      <c r="O28" s="331">
        <v>21560</v>
      </c>
      <c r="P28" s="331">
        <v>4138.749999999972</v>
      </c>
      <c r="Q28" s="332">
        <v>0.013596590706008375</v>
      </c>
      <c r="R28" s="329">
        <v>3405</v>
      </c>
      <c r="S28" s="333">
        <v>0.012076609327895017</v>
      </c>
      <c r="T28" s="331">
        <v>34883</v>
      </c>
      <c r="U28" s="331">
        <v>6870.739999999951</v>
      </c>
      <c r="V28" s="332">
        <v>0.005872137658305524</v>
      </c>
      <c r="W28" s="208"/>
      <c r="X28" s="208"/>
      <c r="Y28" s="208"/>
      <c r="Z28" s="208"/>
      <c r="AA28" s="208"/>
      <c r="AB28" s="208"/>
      <c r="AC28" s="208"/>
      <c r="AD28" s="208"/>
    </row>
    <row r="29" spans="2:30" ht="15">
      <c r="B29" s="328" t="s">
        <v>83</v>
      </c>
      <c r="C29" s="388">
        <v>50</v>
      </c>
      <c r="D29" s="404">
        <v>0.0004868691393127355</v>
      </c>
      <c r="E29" s="357">
        <v>61</v>
      </c>
      <c r="F29" s="357">
        <v>95.79999999999993</v>
      </c>
      <c r="G29" s="366">
        <v>0.0002210993187371267</v>
      </c>
      <c r="H29" s="388">
        <v>541</v>
      </c>
      <c r="I29" s="389">
        <v>0.005390969876336532</v>
      </c>
      <c r="J29" s="357">
        <v>702</v>
      </c>
      <c r="K29" s="357">
        <v>988.5999999999957</v>
      </c>
      <c r="L29" s="332">
        <v>0.0022864563977896667</v>
      </c>
      <c r="M29" s="329">
        <v>1447</v>
      </c>
      <c r="N29" s="333">
        <v>0.018339670468948036</v>
      </c>
      <c r="O29" s="331">
        <v>2081</v>
      </c>
      <c r="P29" s="331">
        <v>4747.300000000041</v>
      </c>
      <c r="Q29" s="332">
        <v>0.015595794638147885</v>
      </c>
      <c r="R29" s="329">
        <v>2038</v>
      </c>
      <c r="S29" s="333">
        <v>0.007228231956020571</v>
      </c>
      <c r="T29" s="331">
        <v>2844</v>
      </c>
      <c r="U29" s="331">
        <v>5831.700000000119</v>
      </c>
      <c r="V29" s="332">
        <v>0.00498411309144885</v>
      </c>
      <c r="W29" s="208"/>
      <c r="X29" s="208"/>
      <c r="Y29" s="208"/>
      <c r="Z29" s="208"/>
      <c r="AA29" s="208"/>
      <c r="AB29" s="208"/>
      <c r="AC29" s="208"/>
      <c r="AD29" s="208"/>
    </row>
    <row r="30" spans="2:30" ht="15">
      <c r="B30" s="560" t="s">
        <v>670</v>
      </c>
      <c r="C30" s="388">
        <v>144</v>
      </c>
      <c r="D30" s="389">
        <v>0.0014021831212206782</v>
      </c>
      <c r="E30" s="390">
        <v>230</v>
      </c>
      <c r="F30" s="357">
        <v>700.2000000000008</v>
      </c>
      <c r="G30" s="332">
        <v>0.00161600984321228</v>
      </c>
      <c r="H30" s="388">
        <v>1226</v>
      </c>
      <c r="I30" s="389">
        <v>0.012216874433250625</v>
      </c>
      <c r="J30" s="390">
        <v>2034</v>
      </c>
      <c r="K30" s="357">
        <v>6434.399999999973</v>
      </c>
      <c r="L30" s="332">
        <v>0.01488162557752158</v>
      </c>
      <c r="M30" s="329">
        <v>2068</v>
      </c>
      <c r="N30" s="333">
        <v>0.026210392902408113</v>
      </c>
      <c r="O30" s="331">
        <v>5096</v>
      </c>
      <c r="P30" s="331">
        <v>10242.399999999889</v>
      </c>
      <c r="Q30" s="332">
        <v>0.033648256272357506</v>
      </c>
      <c r="R30" s="329">
        <v>3438</v>
      </c>
      <c r="S30" s="353">
        <v>0.012193651356623515</v>
      </c>
      <c r="T30" s="331">
        <v>7360</v>
      </c>
      <c r="U30" s="331">
        <v>17376.999999999833</v>
      </c>
      <c r="V30" s="332">
        <v>0.01485140408287533</v>
      </c>
      <c r="W30" s="208"/>
      <c r="X30" s="208"/>
      <c r="Y30" s="208"/>
      <c r="Z30" s="208"/>
      <c r="AA30" s="208"/>
      <c r="AB30" s="208"/>
      <c r="AC30" s="208"/>
      <c r="AD30" s="208"/>
    </row>
    <row r="31" spans="2:30" ht="15">
      <c r="B31" s="328" t="s">
        <v>86</v>
      </c>
      <c r="C31" s="388">
        <v>2</v>
      </c>
      <c r="D31" s="406">
        <v>1.947476557250942E-05</v>
      </c>
      <c r="E31" s="357">
        <v>2</v>
      </c>
      <c r="F31" s="357">
        <v>44.2</v>
      </c>
      <c r="G31" s="354">
        <v>0.0001020103328620147</v>
      </c>
      <c r="H31" s="388">
        <v>15</v>
      </c>
      <c r="I31" s="404">
        <v>0.00014947236256016263</v>
      </c>
      <c r="J31" s="357">
        <v>15</v>
      </c>
      <c r="K31" s="357">
        <v>339.20000000000005</v>
      </c>
      <c r="L31" s="354">
        <v>0.0007845094174896404</v>
      </c>
      <c r="M31" s="329">
        <v>2</v>
      </c>
      <c r="N31" s="348">
        <v>2.5348542458808618E-05</v>
      </c>
      <c r="O31" s="331">
        <v>2</v>
      </c>
      <c r="P31" s="331">
        <v>47.8</v>
      </c>
      <c r="Q31" s="354">
        <v>0.00015703220434846386</v>
      </c>
      <c r="R31" s="329">
        <v>19</v>
      </c>
      <c r="S31" s="353">
        <v>6.738783472246852E-05</v>
      </c>
      <c r="T31" s="331">
        <v>19</v>
      </c>
      <c r="U31" s="331">
        <v>431.20000000000016</v>
      </c>
      <c r="V31" s="354">
        <v>0.0003685288277916733</v>
      </c>
      <c r="W31" s="208"/>
      <c r="X31" s="208"/>
      <c r="Y31" s="208"/>
      <c r="Z31" s="208"/>
      <c r="AA31" s="208"/>
      <c r="AB31" s="208"/>
      <c r="AC31" s="208"/>
      <c r="AD31" s="208"/>
    </row>
    <row r="32" spans="2:30" ht="15">
      <c r="B32" s="392" t="s">
        <v>73</v>
      </c>
      <c r="C32" s="393">
        <v>437</v>
      </c>
      <c r="D32" s="394">
        <v>0.0042552362775933085</v>
      </c>
      <c r="E32" s="170">
        <v>2348</v>
      </c>
      <c r="F32" s="395">
        <v>1340.219999999997</v>
      </c>
      <c r="G32" s="396">
        <v>0.0030931286947585754</v>
      </c>
      <c r="H32" s="393">
        <v>3065</v>
      </c>
      <c r="I32" s="394">
        <v>0.030542186083126564</v>
      </c>
      <c r="J32" s="170">
        <v>14285</v>
      </c>
      <c r="K32" s="395">
        <v>10047.370000000197</v>
      </c>
      <c r="L32" s="396">
        <v>0.023237784156848587</v>
      </c>
      <c r="M32" s="329">
        <v>5556</v>
      </c>
      <c r="N32" s="333">
        <v>0.07041825095057035</v>
      </c>
      <c r="O32" s="331">
        <v>28976</v>
      </c>
      <c r="P32" s="331">
        <v>19593.5500000004</v>
      </c>
      <c r="Q32" s="332">
        <v>0.06436858467598132</v>
      </c>
      <c r="R32" s="142">
        <v>9058</v>
      </c>
      <c r="S32" s="146">
        <v>0.032126263521901045</v>
      </c>
      <c r="T32" s="144">
        <v>45609</v>
      </c>
      <c r="U32" s="144">
        <v>30981.139999999345</v>
      </c>
      <c r="V32" s="145">
        <v>0.026478300574790063</v>
      </c>
      <c r="W32" s="208"/>
      <c r="X32" s="208"/>
      <c r="Y32" s="208"/>
      <c r="Z32" s="208"/>
      <c r="AA32" s="208"/>
      <c r="AB32" s="208"/>
      <c r="AC32" s="208"/>
      <c r="AD32" s="208"/>
    </row>
    <row r="33" spans="2:30" ht="15.75" thickBot="1">
      <c r="B33" s="409" t="s">
        <v>100</v>
      </c>
      <c r="C33" s="764">
        <v>102697</v>
      </c>
      <c r="D33" s="780">
        <v>1</v>
      </c>
      <c r="E33" s="765">
        <v>446756.1</v>
      </c>
      <c r="F33" s="765">
        <v>433289.44000003976</v>
      </c>
      <c r="G33" s="781">
        <v>1</v>
      </c>
      <c r="H33" s="764">
        <v>100353</v>
      </c>
      <c r="I33" s="780">
        <v>1</v>
      </c>
      <c r="J33" s="765">
        <v>423755</v>
      </c>
      <c r="K33" s="765">
        <v>432372.11999996036</v>
      </c>
      <c r="L33" s="779">
        <v>0.9999999999997928</v>
      </c>
      <c r="M33" s="184">
        <v>78900</v>
      </c>
      <c r="N33" s="185">
        <v>1</v>
      </c>
      <c r="O33" s="186">
        <v>344098</v>
      </c>
      <c r="P33" s="186">
        <v>304396.15999995096</v>
      </c>
      <c r="Q33" s="187">
        <v>1</v>
      </c>
      <c r="R33" s="184">
        <v>281950</v>
      </c>
      <c r="S33" s="185">
        <v>1</v>
      </c>
      <c r="T33" s="186">
        <v>1214609.1</v>
      </c>
      <c r="U33" s="186">
        <v>1170057.7199994635</v>
      </c>
      <c r="V33" s="187">
        <v>1</v>
      </c>
      <c r="W33" s="208"/>
      <c r="X33" s="208"/>
      <c r="Y33" s="208"/>
      <c r="Z33" s="208"/>
      <c r="AA33" s="208"/>
      <c r="AB33" s="208"/>
      <c r="AC33" s="208"/>
      <c r="AD33" s="208"/>
    </row>
    <row r="34" spans="2:30" ht="15">
      <c r="B34" s="208"/>
      <c r="C34" s="208"/>
      <c r="D34" s="208"/>
      <c r="E34" s="208"/>
      <c r="F34" s="208"/>
      <c r="G34" s="380"/>
      <c r="H34" s="230"/>
      <c r="I34" s="380"/>
      <c r="J34" s="380"/>
      <c r="K34" s="208"/>
      <c r="L34" s="208"/>
      <c r="M34" s="208"/>
      <c r="N34" s="208"/>
      <c r="O34" s="208"/>
      <c r="P34" s="208"/>
      <c r="Q34" s="208"/>
      <c r="R34" s="208"/>
      <c r="S34" s="208"/>
      <c r="T34" s="208"/>
      <c r="U34" s="208"/>
      <c r="V34" s="208"/>
      <c r="W34" s="208"/>
      <c r="X34" s="208"/>
      <c r="Y34" s="208"/>
      <c r="Z34" s="208"/>
      <c r="AA34" s="208"/>
      <c r="AB34" s="208"/>
      <c r="AC34" s="208"/>
      <c r="AD34" s="208"/>
    </row>
    <row r="35" spans="2:30" ht="15">
      <c r="B35" s="208"/>
      <c r="C35" s="208"/>
      <c r="D35" s="208"/>
      <c r="E35" s="208"/>
      <c r="F35" s="208"/>
      <c r="G35" s="208"/>
      <c r="H35" s="208"/>
      <c r="I35" s="230"/>
      <c r="J35" s="208"/>
      <c r="K35" s="208"/>
      <c r="L35" s="208"/>
      <c r="M35" s="208"/>
      <c r="N35" s="208"/>
      <c r="O35" s="208"/>
      <c r="P35" s="208"/>
      <c r="Q35" s="208"/>
      <c r="R35" s="208"/>
      <c r="S35" s="208"/>
      <c r="T35" s="208"/>
      <c r="U35" s="208"/>
      <c r="V35" s="208"/>
      <c r="W35" s="208"/>
      <c r="X35" s="208"/>
      <c r="Y35" s="208"/>
      <c r="Z35" s="208"/>
      <c r="AA35" s="208"/>
      <c r="AB35" s="208"/>
      <c r="AC35" s="208"/>
      <c r="AD35" s="208"/>
    </row>
    <row r="36" spans="2:30" ht="15">
      <c r="B36" s="208"/>
      <c r="C36" s="208"/>
      <c r="D36" s="208"/>
      <c r="E36" s="208"/>
      <c r="F36" s="208"/>
      <c r="G36" s="208"/>
      <c r="H36" s="208"/>
      <c r="I36" s="230"/>
      <c r="J36" s="208"/>
      <c r="K36" s="208"/>
      <c r="L36" s="208"/>
      <c r="M36" s="208"/>
      <c r="N36" s="208"/>
      <c r="O36" s="208"/>
      <c r="P36" s="208"/>
      <c r="Q36" s="208"/>
      <c r="R36" s="208"/>
      <c r="S36" s="208"/>
      <c r="T36" s="208"/>
      <c r="U36" s="208"/>
      <c r="V36" s="208"/>
      <c r="W36" s="208"/>
      <c r="X36" s="208"/>
      <c r="Y36" s="208"/>
      <c r="Z36" s="208"/>
      <c r="AA36" s="208"/>
      <c r="AB36" s="208"/>
      <c r="AC36" s="208"/>
      <c r="AD36" s="208"/>
    </row>
    <row r="37" ht="15">
      <c r="B37" s="208"/>
    </row>
    <row r="38" ht="15">
      <c r="B38" s="208"/>
    </row>
    <row r="39" ht="15">
      <c r="B39" s="208"/>
    </row>
    <row r="40" ht="15">
      <c r="B40" s="208"/>
    </row>
    <row r="41" ht="15">
      <c r="B41" s="208"/>
    </row>
    <row r="42" ht="15">
      <c r="B42" s="208"/>
    </row>
    <row r="43" ht="15">
      <c r="B43" s="208"/>
    </row>
    <row r="44" ht="15">
      <c r="B44" s="208"/>
    </row>
    <row r="45" ht="15">
      <c r="B45" s="208"/>
    </row>
    <row r="46" ht="15">
      <c r="B46" s="208"/>
    </row>
    <row r="47" ht="15">
      <c r="B47" s="208"/>
    </row>
    <row r="48" ht="15">
      <c r="B48" s="208"/>
    </row>
    <row r="49" ht="15">
      <c r="B49" s="208"/>
    </row>
    <row r="50" ht="15">
      <c r="B50" s="208"/>
    </row>
    <row r="51" ht="15">
      <c r="B51" s="208"/>
    </row>
    <row r="52" ht="15">
      <c r="B52" s="208"/>
    </row>
    <row r="53" ht="15">
      <c r="B53" s="208"/>
    </row>
    <row r="54" ht="15">
      <c r="B54" s="208"/>
    </row>
    <row r="55" ht="15">
      <c r="B55" s="208"/>
    </row>
    <row r="56" ht="15">
      <c r="B56" s="208"/>
    </row>
    <row r="57" ht="15">
      <c r="B57" s="208"/>
    </row>
    <row r="58" ht="15">
      <c r="B58" s="208"/>
    </row>
    <row r="59" ht="15">
      <c r="B59" s="208"/>
    </row>
    <row r="60" ht="15">
      <c r="B60" s="208"/>
    </row>
    <row r="61" ht="15">
      <c r="B61" s="208"/>
    </row>
    <row r="62" ht="15">
      <c r="B62" s="208"/>
    </row>
    <row r="63" ht="15">
      <c r="B63" s="208"/>
    </row>
    <row r="64" ht="15">
      <c r="B64" s="208"/>
    </row>
    <row r="65" ht="15">
      <c r="B65" s="208"/>
    </row>
    <row r="66" ht="15">
      <c r="B66" s="208"/>
    </row>
    <row r="67" spans="1:2" ht="15">
      <c r="A67" s="197"/>
      <c r="B67" s="208"/>
    </row>
    <row r="68" spans="1:2" ht="15">
      <c r="A68" s="197"/>
      <c r="B68" s="208"/>
    </row>
    <row r="69" ht="15">
      <c r="A69" s="197"/>
    </row>
    <row r="70" ht="15">
      <c r="A70" s="197"/>
    </row>
    <row r="71" ht="15">
      <c r="A71" s="197"/>
    </row>
    <row r="72" ht="15">
      <c r="A72" s="197"/>
    </row>
    <row r="73" ht="15">
      <c r="A73" s="197"/>
    </row>
    <row r="74" ht="15">
      <c r="A74" s="197"/>
    </row>
    <row r="75" ht="15">
      <c r="A75" s="197"/>
    </row>
    <row r="76" ht="15">
      <c r="A76" s="197"/>
    </row>
    <row r="77" ht="15">
      <c r="A77" s="197"/>
    </row>
    <row r="78" ht="15">
      <c r="A78" s="197"/>
    </row>
    <row r="79" ht="15">
      <c r="A79" s="197"/>
    </row>
    <row r="80" ht="15">
      <c r="A80" s="197"/>
    </row>
    <row r="81" ht="15">
      <c r="A81" s="197"/>
    </row>
  </sheetData>
  <mergeCells count="1">
    <mergeCell ref="A1:A2"/>
  </mergeCells>
  <hyperlinks>
    <hyperlink ref="A1:A2" location="Index!A1" display="Back to Index"/>
  </hyperlinks>
  <printOptions/>
  <pageMargins left="0.7" right="0.7" top="0.75" bottom="0.75" header="0.3" footer="0.3"/>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36"/>
  <sheetViews>
    <sheetView workbookViewId="0" topLeftCell="A1">
      <selection activeCell="D15" sqref="D15"/>
    </sheetView>
  </sheetViews>
  <sheetFormatPr defaultColWidth="9.140625" defaultRowHeight="15"/>
  <cols>
    <col min="2" max="2" width="47.140625" style="0" bestFit="1" customWidth="1"/>
    <col min="6" max="6" width="10.57421875" style="0" bestFit="1" customWidth="1"/>
    <col min="11" max="11" width="10.57421875" style="0" bestFit="1" customWidth="1"/>
    <col min="16" max="16" width="10.57421875" style="0" bestFit="1" customWidth="1"/>
    <col min="18" max="18" width="12.140625" style="0" customWidth="1"/>
    <col min="20" max="20" width="14.00390625" style="0" customWidth="1"/>
    <col min="21" max="21" width="13.00390625" style="0" customWidth="1"/>
  </cols>
  <sheetData>
    <row r="1" spans="1:22" ht="15">
      <c r="A1" s="1143" t="s">
        <v>64</v>
      </c>
      <c r="B1" s="196"/>
      <c r="C1" s="196"/>
      <c r="D1" s="196"/>
      <c r="E1" s="196"/>
      <c r="F1" s="196"/>
      <c r="G1" s="196"/>
      <c r="H1" s="196"/>
      <c r="I1" s="196"/>
      <c r="J1" s="196"/>
      <c r="K1" s="196"/>
      <c r="L1" s="196"/>
      <c r="M1" s="196"/>
      <c r="N1" s="196"/>
      <c r="O1" s="196"/>
      <c r="P1" s="196"/>
      <c r="Q1" s="196"/>
      <c r="R1" s="196"/>
      <c r="S1" s="196"/>
      <c r="T1" s="196"/>
      <c r="U1" s="196"/>
      <c r="V1" s="196"/>
    </row>
    <row r="2" spans="1:22" ht="15.75" thickBot="1">
      <c r="A2" s="1143"/>
      <c r="B2" s="196"/>
      <c r="C2" s="196"/>
      <c r="D2" s="196"/>
      <c r="E2" s="196"/>
      <c r="F2" s="196"/>
      <c r="G2" s="196"/>
      <c r="H2" s="196"/>
      <c r="I2" s="196"/>
      <c r="J2" s="196"/>
      <c r="K2" s="197"/>
      <c r="L2" s="197"/>
      <c r="M2" s="197"/>
      <c r="N2" s="197"/>
      <c r="O2" s="197"/>
      <c r="P2" s="197"/>
      <c r="Q2" s="196"/>
      <c r="R2" s="196"/>
      <c r="S2" s="196"/>
      <c r="T2" s="196"/>
      <c r="U2" s="196"/>
      <c r="V2" s="196"/>
    </row>
    <row r="3" spans="1:22" ht="15.75" thickBot="1">
      <c r="A3" s="196"/>
      <c r="B3" s="41" t="s">
        <v>588</v>
      </c>
      <c r="C3" s="40"/>
      <c r="D3" s="40"/>
      <c r="E3" s="40"/>
      <c r="F3" s="40"/>
      <c r="G3" s="71"/>
      <c r="H3" s="40"/>
      <c r="I3" s="40"/>
      <c r="J3" s="40"/>
      <c r="K3" s="40"/>
      <c r="L3" s="71"/>
      <c r="M3" s="40"/>
      <c r="N3" s="40"/>
      <c r="O3" s="40"/>
      <c r="P3" s="40"/>
      <c r="Q3" s="71"/>
      <c r="R3" s="40"/>
      <c r="S3" s="40"/>
      <c r="T3" s="40"/>
      <c r="U3" s="40"/>
      <c r="V3" s="40"/>
    </row>
    <row r="4" spans="1:22" ht="15">
      <c r="A4" s="196"/>
      <c r="B4" s="379"/>
      <c r="C4" s="123">
        <v>2015</v>
      </c>
      <c r="D4" s="123"/>
      <c r="E4" s="123"/>
      <c r="F4" s="123"/>
      <c r="G4" s="211"/>
      <c r="H4" s="123">
        <v>2016</v>
      </c>
      <c r="I4" s="123"/>
      <c r="J4" s="123"/>
      <c r="K4" s="123"/>
      <c r="L4" s="211"/>
      <c r="M4" s="123">
        <v>2017</v>
      </c>
      <c r="N4" s="123"/>
      <c r="O4" s="123"/>
      <c r="P4" s="123"/>
      <c r="Q4" s="211"/>
      <c r="R4" s="210" t="s">
        <v>836</v>
      </c>
      <c r="S4" s="123"/>
      <c r="T4" s="123"/>
      <c r="U4" s="123"/>
      <c r="V4" s="211"/>
    </row>
    <row r="5" spans="1:22" ht="75">
      <c r="A5" s="196"/>
      <c r="B5" s="381"/>
      <c r="C5" s="106" t="s">
        <v>124</v>
      </c>
      <c r="D5" s="128" t="s">
        <v>590</v>
      </c>
      <c r="E5" s="129" t="s">
        <v>742</v>
      </c>
      <c r="F5" s="130" t="s">
        <v>837</v>
      </c>
      <c r="G5" s="131" t="s">
        <v>838</v>
      </c>
      <c r="H5" s="106" t="s">
        <v>124</v>
      </c>
      <c r="I5" s="128" t="s">
        <v>590</v>
      </c>
      <c r="J5" s="129" t="s">
        <v>586</v>
      </c>
      <c r="K5" s="130" t="s">
        <v>837</v>
      </c>
      <c r="L5" s="131" t="s">
        <v>838</v>
      </c>
      <c r="M5" s="128" t="s">
        <v>124</v>
      </c>
      <c r="N5" s="128" t="s">
        <v>590</v>
      </c>
      <c r="O5" s="129" t="s">
        <v>742</v>
      </c>
      <c r="P5" s="130" t="s">
        <v>837</v>
      </c>
      <c r="Q5" s="131" t="s">
        <v>838</v>
      </c>
      <c r="R5" s="106" t="s">
        <v>124</v>
      </c>
      <c r="S5" s="128" t="s">
        <v>590</v>
      </c>
      <c r="T5" s="129" t="s">
        <v>742</v>
      </c>
      <c r="U5" s="130" t="s">
        <v>837</v>
      </c>
      <c r="V5" s="131" t="s">
        <v>838</v>
      </c>
    </row>
    <row r="6" spans="1:22" ht="15">
      <c r="A6" s="196"/>
      <c r="B6" s="132" t="s">
        <v>125</v>
      </c>
      <c r="C6" s="382"/>
      <c r="D6" s="383"/>
      <c r="E6" s="383"/>
      <c r="F6" s="384"/>
      <c r="G6" s="385"/>
      <c r="H6" s="382"/>
      <c r="I6" s="383"/>
      <c r="J6" s="383"/>
      <c r="K6" s="384"/>
      <c r="L6" s="385"/>
      <c r="M6" s="382"/>
      <c r="N6" s="383"/>
      <c r="O6" s="383"/>
      <c r="P6" s="384"/>
      <c r="Q6" s="385"/>
      <c r="R6" s="190"/>
      <c r="S6" s="386"/>
      <c r="T6" s="386"/>
      <c r="U6" s="386"/>
      <c r="V6" s="387"/>
    </row>
    <row r="7" spans="1:22" ht="15">
      <c r="A7" s="196"/>
      <c r="B7" s="560" t="s">
        <v>847</v>
      </c>
      <c r="C7" s="388">
        <v>911</v>
      </c>
      <c r="D7" s="404">
        <v>0.012867049900425136</v>
      </c>
      <c r="E7" s="357">
        <v>42721</v>
      </c>
      <c r="F7" s="357">
        <v>187727.92050000062</v>
      </c>
      <c r="G7" s="332">
        <v>0.16779102396334047</v>
      </c>
      <c r="H7" s="388">
        <v>4316</v>
      </c>
      <c r="I7" s="389">
        <v>0.07381436951651246</v>
      </c>
      <c r="J7" s="357">
        <v>162284</v>
      </c>
      <c r="K7" s="357">
        <v>1157741.9211000009</v>
      </c>
      <c r="L7" s="332">
        <v>0.6251341550329562</v>
      </c>
      <c r="M7" s="388">
        <v>5225</v>
      </c>
      <c r="N7" s="389">
        <v>0.09983186212694409</v>
      </c>
      <c r="O7" s="357">
        <v>148277</v>
      </c>
      <c r="P7" s="357">
        <v>1657463.360148008</v>
      </c>
      <c r="Q7" s="332">
        <v>0.650217060780143</v>
      </c>
      <c r="R7" s="388">
        <v>10452</v>
      </c>
      <c r="S7" s="389">
        <v>0.05755189692197566</v>
      </c>
      <c r="T7" s="357">
        <v>353282</v>
      </c>
      <c r="U7" s="357">
        <v>3002933.2017479856</v>
      </c>
      <c r="V7" s="332">
        <v>0.5440193219854366</v>
      </c>
    </row>
    <row r="8" spans="1:22" ht="15">
      <c r="A8" s="196"/>
      <c r="B8" s="560" t="s">
        <v>850</v>
      </c>
      <c r="C8" s="388">
        <v>369</v>
      </c>
      <c r="D8" s="404">
        <v>0.005211790793915341</v>
      </c>
      <c r="E8" s="357">
        <v>10207</v>
      </c>
      <c r="F8" s="357">
        <v>105409.37290000003</v>
      </c>
      <c r="G8" s="332">
        <v>0.09421479003824867</v>
      </c>
      <c r="H8" s="388">
        <v>116</v>
      </c>
      <c r="I8" s="389">
        <v>0.0019838894494706777</v>
      </c>
      <c r="J8" s="357">
        <v>3297</v>
      </c>
      <c r="K8" s="357">
        <v>34442.956899999976</v>
      </c>
      <c r="L8" s="332">
        <v>0.01859781387034893</v>
      </c>
      <c r="M8" s="388">
        <v>43</v>
      </c>
      <c r="N8" s="389">
        <v>0.0008215827887959035</v>
      </c>
      <c r="O8" s="357">
        <v>2614</v>
      </c>
      <c r="P8" s="357">
        <v>27453.2154</v>
      </c>
      <c r="Q8" s="332">
        <v>0.010769800078571957</v>
      </c>
      <c r="R8" s="388">
        <v>528</v>
      </c>
      <c r="S8" s="389">
        <v>0.00290732889158086</v>
      </c>
      <c r="T8" s="357">
        <v>16118</v>
      </c>
      <c r="U8" s="357">
        <v>167305.54520000014</v>
      </c>
      <c r="V8" s="332">
        <v>0.0303095151137985</v>
      </c>
    </row>
    <row r="9" spans="1:22" ht="15">
      <c r="A9" s="196"/>
      <c r="B9" s="560" t="s">
        <v>15</v>
      </c>
      <c r="C9" s="388">
        <v>742</v>
      </c>
      <c r="D9" s="404">
        <v>0.010480077965000494</v>
      </c>
      <c r="E9" s="357">
        <v>1571</v>
      </c>
      <c r="F9" s="357">
        <v>4303.300520000058</v>
      </c>
      <c r="G9" s="332">
        <v>0.003846285617768737</v>
      </c>
      <c r="H9" s="388">
        <v>40</v>
      </c>
      <c r="I9" s="404">
        <v>0.0006840998101623027</v>
      </c>
      <c r="J9" s="357">
        <v>58</v>
      </c>
      <c r="K9" s="357">
        <v>314.0645299999998</v>
      </c>
      <c r="L9" s="354">
        <v>0.0001695822367741783</v>
      </c>
      <c r="M9" s="388">
        <v>27</v>
      </c>
      <c r="N9" s="404">
        <v>0.0005158775650578929</v>
      </c>
      <c r="O9" s="357">
        <v>52</v>
      </c>
      <c r="P9" s="357">
        <v>79.57144000000001</v>
      </c>
      <c r="Q9" s="354">
        <v>3.121559672620657E-05</v>
      </c>
      <c r="R9" s="388">
        <v>809</v>
      </c>
      <c r="S9" s="404">
        <v>0.004454600517592644</v>
      </c>
      <c r="T9" s="357">
        <v>1681</v>
      </c>
      <c r="U9" s="357">
        <v>4696.936490000061</v>
      </c>
      <c r="V9" s="354">
        <v>0.0008509094385486537</v>
      </c>
    </row>
    <row r="10" spans="1:22" ht="15">
      <c r="A10" s="196"/>
      <c r="B10" s="560" t="s">
        <v>848</v>
      </c>
      <c r="C10" s="388">
        <v>6</v>
      </c>
      <c r="D10" s="389">
        <v>8.474456575472099E-05</v>
      </c>
      <c r="E10" s="357">
        <v>798</v>
      </c>
      <c r="F10" s="357">
        <v>865.2208800000001</v>
      </c>
      <c r="G10" s="332">
        <v>0.0007733335404930459</v>
      </c>
      <c r="H10" s="388">
        <v>41</v>
      </c>
      <c r="I10" s="389">
        <v>0.0007012023054163602</v>
      </c>
      <c r="J10" s="357">
        <v>5201.5</v>
      </c>
      <c r="K10" s="357">
        <v>5302.7075399999985</v>
      </c>
      <c r="L10" s="332">
        <v>0.0028632491723675412</v>
      </c>
      <c r="M10" s="388"/>
      <c r="N10" s="389">
        <v>0</v>
      </c>
      <c r="O10" s="357"/>
      <c r="P10" s="357"/>
      <c r="Q10" s="332">
        <v>0</v>
      </c>
      <c r="R10" s="388">
        <v>47</v>
      </c>
      <c r="S10" s="389">
        <v>0.00025879632178844777</v>
      </c>
      <c r="T10" s="357">
        <v>5999.5</v>
      </c>
      <c r="U10" s="357">
        <v>6167.928419999999</v>
      </c>
      <c r="V10" s="332">
        <v>0.0011173982275562804</v>
      </c>
    </row>
    <row r="11" spans="1:22" ht="15">
      <c r="A11" s="196"/>
      <c r="B11" s="560" t="s">
        <v>849</v>
      </c>
      <c r="C11" s="388">
        <v>23757</v>
      </c>
      <c r="D11" s="389">
        <v>0.3355461081058177</v>
      </c>
      <c r="E11" s="357">
        <v>289828</v>
      </c>
      <c r="F11" s="357">
        <v>263819.54000001657</v>
      </c>
      <c r="G11" s="332">
        <v>0.23580163590071884</v>
      </c>
      <c r="H11" s="388">
        <v>17184</v>
      </c>
      <c r="I11" s="389">
        <v>0.2938892784457252</v>
      </c>
      <c r="J11" s="357">
        <v>158626</v>
      </c>
      <c r="K11" s="357">
        <v>143130.17999999816</v>
      </c>
      <c r="L11" s="332">
        <v>0.07728455064406815</v>
      </c>
      <c r="M11" s="388">
        <v>21242</v>
      </c>
      <c r="N11" s="389">
        <v>0.4059</v>
      </c>
      <c r="O11" s="357">
        <v>202583</v>
      </c>
      <c r="P11" s="357">
        <v>257884</v>
      </c>
      <c r="Q11" s="332">
        <v>0.1012</v>
      </c>
      <c r="R11" s="388">
        <v>62183</v>
      </c>
      <c r="S11" s="389">
        <v>0.3424</v>
      </c>
      <c r="T11" s="357">
        <v>651037</v>
      </c>
      <c r="U11" s="357">
        <v>664834</v>
      </c>
      <c r="V11" s="332">
        <v>0.1204</v>
      </c>
    </row>
    <row r="12" spans="1:22" ht="15">
      <c r="A12" s="196"/>
      <c r="B12" s="560" t="s">
        <v>851</v>
      </c>
      <c r="C12" s="388">
        <v>13402</v>
      </c>
      <c r="D12" s="389">
        <v>0.18929111170746177</v>
      </c>
      <c r="E12" s="357">
        <v>18393</v>
      </c>
      <c r="F12" s="357">
        <v>142176.72980002483</v>
      </c>
      <c r="G12" s="332">
        <v>0.1270774161529439</v>
      </c>
      <c r="H12" s="388">
        <v>11116</v>
      </c>
      <c r="I12" s="389">
        <v>0.19011133724410392</v>
      </c>
      <c r="J12" s="357">
        <v>15206</v>
      </c>
      <c r="K12" s="357">
        <v>116539.78840001831</v>
      </c>
      <c r="L12" s="332">
        <v>0.06292680676186055</v>
      </c>
      <c r="M12" s="388">
        <v>6840</v>
      </c>
      <c r="N12" s="389">
        <v>0.13068898314799954</v>
      </c>
      <c r="O12" s="357">
        <v>9750</v>
      </c>
      <c r="P12" s="357">
        <v>74234.37240000238</v>
      </c>
      <c r="Q12" s="332">
        <v>0.029121883832459408</v>
      </c>
      <c r="R12" s="388">
        <v>31358</v>
      </c>
      <c r="S12" s="389">
        <v>0.1726667033753648</v>
      </c>
      <c r="T12" s="357">
        <v>43349</v>
      </c>
      <c r="U12" s="357">
        <v>332950.8906000635</v>
      </c>
      <c r="V12" s="332">
        <v>0.06031826404039169</v>
      </c>
    </row>
    <row r="13" spans="1:22" ht="15">
      <c r="A13" s="196"/>
      <c r="B13" s="560" t="s">
        <v>670</v>
      </c>
      <c r="C13" s="388">
        <v>27774</v>
      </c>
      <c r="D13" s="389">
        <v>0.3922825948786034</v>
      </c>
      <c r="E13" s="357">
        <v>45288</v>
      </c>
      <c r="F13" s="357">
        <v>192474</v>
      </c>
      <c r="G13" s="332">
        <v>0.1720330649820408</v>
      </c>
      <c r="H13" s="388">
        <v>19279</v>
      </c>
      <c r="I13" s="389">
        <v>0.3297190060029758</v>
      </c>
      <c r="J13" s="357">
        <v>29963</v>
      </c>
      <c r="K13" s="357">
        <v>127342.75</v>
      </c>
      <c r="L13" s="332">
        <v>0.0687599722960597</v>
      </c>
      <c r="M13" s="388">
        <v>10235</v>
      </c>
      <c r="N13" s="389">
        <v>0.1956</v>
      </c>
      <c r="O13" s="357">
        <v>16099</v>
      </c>
      <c r="P13" s="357">
        <v>68421</v>
      </c>
      <c r="Q13" s="332">
        <v>0.0268</v>
      </c>
      <c r="R13" s="388">
        <v>57288</v>
      </c>
      <c r="S13" s="389">
        <v>0.3154</v>
      </c>
      <c r="T13" s="357">
        <v>91350</v>
      </c>
      <c r="U13" s="357">
        <v>388238</v>
      </c>
      <c r="V13" s="332">
        <v>0.0703</v>
      </c>
    </row>
    <row r="14" spans="1:22" ht="15">
      <c r="A14" s="196"/>
      <c r="B14" s="328" t="s">
        <v>86</v>
      </c>
      <c r="C14" s="388">
        <v>637</v>
      </c>
      <c r="D14" s="404">
        <v>0.008997048064292877</v>
      </c>
      <c r="E14" s="357">
        <v>638</v>
      </c>
      <c r="F14" s="357">
        <v>57673.40000000005</v>
      </c>
      <c r="G14" s="332">
        <v>0.051548426124750565</v>
      </c>
      <c r="H14" s="388">
        <v>741</v>
      </c>
      <c r="I14" s="389">
        <v>0.012672948983256657</v>
      </c>
      <c r="J14" s="357">
        <v>742</v>
      </c>
      <c r="K14" s="357">
        <v>66162.19999999998</v>
      </c>
      <c r="L14" s="332">
        <v>0.03572493164350824</v>
      </c>
      <c r="M14" s="388">
        <v>937</v>
      </c>
      <c r="N14" s="389">
        <v>0.017902862165157248</v>
      </c>
      <c r="O14" s="357">
        <v>938</v>
      </c>
      <c r="P14" s="357">
        <v>90492.79999999996</v>
      </c>
      <c r="Q14" s="332">
        <v>0.035500007935325345</v>
      </c>
      <c r="R14" s="388">
        <v>2315</v>
      </c>
      <c r="S14" s="389">
        <v>0.01274709542426078</v>
      </c>
      <c r="T14" s="357">
        <v>2318</v>
      </c>
      <c r="U14" s="357">
        <v>214328.4000000002</v>
      </c>
      <c r="V14" s="332">
        <v>0.03882829987105682</v>
      </c>
    </row>
    <row r="15" spans="1:22" ht="15">
      <c r="A15" s="196"/>
      <c r="B15" s="392" t="s">
        <v>73</v>
      </c>
      <c r="C15" s="393">
        <v>67598</v>
      </c>
      <c r="D15" s="394">
        <v>0.9547605259812715</v>
      </c>
      <c r="E15" s="170">
        <v>409444</v>
      </c>
      <c r="F15" s="395">
        <v>954449.4846000194</v>
      </c>
      <c r="G15" s="396">
        <v>0.8530859763202847</v>
      </c>
      <c r="H15" s="393">
        <v>52833</v>
      </c>
      <c r="I15" s="394">
        <v>0.9035761317576234</v>
      </c>
      <c r="J15" s="170">
        <v>375377.5</v>
      </c>
      <c r="K15" s="395">
        <v>1650976.5684700129</v>
      </c>
      <c r="L15" s="396">
        <v>0.891461061657941</v>
      </c>
      <c r="M15" s="393">
        <v>44549</v>
      </c>
      <c r="N15" s="394">
        <v>0.8511788757690397</v>
      </c>
      <c r="O15" s="170">
        <v>380313</v>
      </c>
      <c r="P15" s="395">
        <v>2176028.2993872655</v>
      </c>
      <c r="Q15" s="396">
        <v>0.8536482669973797</v>
      </c>
      <c r="R15" s="393">
        <v>164980</v>
      </c>
      <c r="S15" s="394">
        <v>0.9084301525246408</v>
      </c>
      <c r="T15" s="170">
        <v>1165134.5</v>
      </c>
      <c r="U15" s="395">
        <v>4781454.352458098</v>
      </c>
      <c r="V15" s="396">
        <v>0.8662209180725124</v>
      </c>
    </row>
    <row r="16" spans="1:22" ht="15">
      <c r="A16" s="196"/>
      <c r="B16" s="132" t="s">
        <v>126</v>
      </c>
      <c r="C16" s="155"/>
      <c r="D16" s="398"/>
      <c r="E16" s="399"/>
      <c r="F16" s="167"/>
      <c r="G16" s="157"/>
      <c r="H16" s="155"/>
      <c r="I16" s="398"/>
      <c r="J16" s="399"/>
      <c r="K16" s="167"/>
      <c r="L16" s="157"/>
      <c r="M16" s="155"/>
      <c r="N16" s="162"/>
      <c r="O16" s="399"/>
      <c r="P16" s="167"/>
      <c r="Q16" s="157"/>
      <c r="R16" s="400"/>
      <c r="S16" s="401"/>
      <c r="T16" s="402"/>
      <c r="U16" s="402"/>
      <c r="V16" s="403"/>
    </row>
    <row r="17" spans="1:22" ht="15">
      <c r="A17" s="196"/>
      <c r="B17" s="560" t="s">
        <v>847</v>
      </c>
      <c r="C17" s="388"/>
      <c r="D17" s="404"/>
      <c r="E17" s="357"/>
      <c r="F17" s="357"/>
      <c r="G17" s="332"/>
      <c r="H17" s="388">
        <v>355</v>
      </c>
      <c r="I17" s="389">
        <v>0.006071385815190436</v>
      </c>
      <c r="J17" s="357">
        <v>19908</v>
      </c>
      <c r="K17" s="357">
        <v>112025.73959999996</v>
      </c>
      <c r="L17" s="332">
        <v>0.06048940164510028</v>
      </c>
      <c r="M17" s="388">
        <v>790</v>
      </c>
      <c r="N17" s="389">
        <v>0.015094195422064275</v>
      </c>
      <c r="O17" s="357">
        <v>22547</v>
      </c>
      <c r="P17" s="357">
        <v>238129.96341999978</v>
      </c>
      <c r="Q17" s="332">
        <v>0.0934175491425697</v>
      </c>
      <c r="R17" s="388">
        <v>1145</v>
      </c>
      <c r="S17" s="389">
        <v>0.0063047189031441</v>
      </c>
      <c r="T17" s="357">
        <v>42455</v>
      </c>
      <c r="U17" s="357">
        <v>350155.70301999897</v>
      </c>
      <c r="V17" s="332">
        <v>0.06343513336739892</v>
      </c>
    </row>
    <row r="18" spans="1:22" ht="15">
      <c r="A18" s="196"/>
      <c r="B18" s="560" t="s">
        <v>850</v>
      </c>
      <c r="C18" s="388">
        <v>216</v>
      </c>
      <c r="D18" s="404">
        <v>0.0030508043671699553</v>
      </c>
      <c r="E18" s="357">
        <v>5161</v>
      </c>
      <c r="F18" s="357">
        <v>53904.54919999996</v>
      </c>
      <c r="G18" s="332">
        <v>0.04817983112187208</v>
      </c>
      <c r="H18" s="388">
        <v>14</v>
      </c>
      <c r="I18" s="404">
        <v>0.00023943493355680593</v>
      </c>
      <c r="J18" s="357">
        <v>329</v>
      </c>
      <c r="K18" s="357">
        <v>3327.0267</v>
      </c>
      <c r="L18" s="332">
        <v>0.0017964608406858724</v>
      </c>
      <c r="M18" s="388">
        <v>14</v>
      </c>
      <c r="N18" s="404">
        <v>0.0002674920707707593</v>
      </c>
      <c r="O18" s="357">
        <v>680</v>
      </c>
      <c r="P18" s="357">
        <v>7189.254799999999</v>
      </c>
      <c r="Q18" s="332">
        <v>0.002820319433690591</v>
      </c>
      <c r="R18" s="388">
        <v>244</v>
      </c>
      <c r="S18" s="404">
        <v>0.0013435383514123671</v>
      </c>
      <c r="T18" s="357">
        <v>6170</v>
      </c>
      <c r="U18" s="357">
        <v>64420.83069999996</v>
      </c>
      <c r="V18" s="332">
        <v>0.01167064809125706</v>
      </c>
    </row>
    <row r="19" spans="1:22" ht="15">
      <c r="A19" s="196"/>
      <c r="B19" s="560" t="s">
        <v>15</v>
      </c>
      <c r="C19" s="388">
        <v>9</v>
      </c>
      <c r="D19" s="404">
        <v>0.00012711684863208147</v>
      </c>
      <c r="E19" s="357">
        <v>14</v>
      </c>
      <c r="F19" s="357">
        <v>76.66893999999999</v>
      </c>
      <c r="G19" s="354">
        <v>6.85266204117137E-05</v>
      </c>
      <c r="H19" s="388">
        <v>3</v>
      </c>
      <c r="I19" s="404">
        <v>5.13074857621727E-05</v>
      </c>
      <c r="J19" s="357">
        <v>3</v>
      </c>
      <c r="K19" s="357">
        <v>20.78498</v>
      </c>
      <c r="L19" s="366">
        <v>1.1223054700594691E-05</v>
      </c>
      <c r="M19" s="388">
        <v>3</v>
      </c>
      <c r="N19" s="404">
        <v>5.731972945087699E-05</v>
      </c>
      <c r="O19" s="357">
        <v>5</v>
      </c>
      <c r="P19" s="357">
        <v>25.401799999999998</v>
      </c>
      <c r="Q19" s="366">
        <v>9.96503701478513E-06</v>
      </c>
      <c r="R19" s="388">
        <v>15</v>
      </c>
      <c r="S19" s="404">
        <v>8.259457078354717E-05</v>
      </c>
      <c r="T19" s="357">
        <v>22</v>
      </c>
      <c r="U19" s="357">
        <v>122.85571999999999</v>
      </c>
      <c r="V19" s="366">
        <v>2.2256867204880868E-05</v>
      </c>
    </row>
    <row r="20" spans="1:22" ht="15">
      <c r="A20" s="196"/>
      <c r="B20" s="560" t="s">
        <v>848</v>
      </c>
      <c r="C20" s="388"/>
      <c r="D20" s="389"/>
      <c r="E20" s="357"/>
      <c r="F20" s="357"/>
      <c r="G20" s="332"/>
      <c r="H20" s="388">
        <v>3</v>
      </c>
      <c r="I20" s="404">
        <v>5.13074857621727E-05</v>
      </c>
      <c r="J20" s="357">
        <v>640</v>
      </c>
      <c r="K20" s="357">
        <v>633.3184</v>
      </c>
      <c r="L20" s="354">
        <v>0.0003419665088007354</v>
      </c>
      <c r="M20" s="388"/>
      <c r="N20" s="404">
        <v>0</v>
      </c>
      <c r="O20" s="357"/>
      <c r="P20" s="357"/>
      <c r="Q20" s="354">
        <v>0</v>
      </c>
      <c r="R20" s="388">
        <v>3</v>
      </c>
      <c r="S20" s="404">
        <v>1.6518914156709434E-05</v>
      </c>
      <c r="T20" s="357">
        <v>640</v>
      </c>
      <c r="U20" s="357">
        <v>633.3184</v>
      </c>
      <c r="V20" s="354">
        <v>0.0001147336365552017</v>
      </c>
    </row>
    <row r="21" spans="1:22" ht="15">
      <c r="A21" s="196"/>
      <c r="B21" s="560" t="s">
        <v>849</v>
      </c>
      <c r="C21" s="388">
        <v>863</v>
      </c>
      <c r="D21" s="389">
        <v>0.012189093374387368</v>
      </c>
      <c r="E21" s="357">
        <v>8221</v>
      </c>
      <c r="F21" s="357">
        <v>6735.260000000041</v>
      </c>
      <c r="G21" s="332">
        <v>0.006019968521727335</v>
      </c>
      <c r="H21" s="388">
        <v>1719</v>
      </c>
      <c r="I21" s="389">
        <v>0.029399189341724957</v>
      </c>
      <c r="J21" s="357">
        <v>17592</v>
      </c>
      <c r="K21" s="357">
        <v>16111.449999999873</v>
      </c>
      <c r="L21" s="332">
        <v>0.008699536138879851</v>
      </c>
      <c r="M21" s="388">
        <v>2437</v>
      </c>
      <c r="N21" s="389">
        <v>0.0466</v>
      </c>
      <c r="O21" s="357">
        <v>19386</v>
      </c>
      <c r="P21" s="357">
        <v>27717</v>
      </c>
      <c r="Q21" s="332">
        <v>0.0109</v>
      </c>
      <c r="R21" s="388">
        <v>5019</v>
      </c>
      <c r="S21" s="389">
        <v>0.0276</v>
      </c>
      <c r="T21" s="357">
        <v>45199</v>
      </c>
      <c r="U21" s="357">
        <v>50563</v>
      </c>
      <c r="V21" s="332">
        <v>0.0092</v>
      </c>
    </row>
    <row r="22" spans="1:22" ht="15">
      <c r="A22" s="196"/>
      <c r="B22" s="560" t="s">
        <v>851</v>
      </c>
      <c r="C22" s="388">
        <v>559</v>
      </c>
      <c r="D22" s="389">
        <v>0.007895368709481505</v>
      </c>
      <c r="E22" s="357">
        <v>753</v>
      </c>
      <c r="F22" s="357">
        <v>5755.435900000026</v>
      </c>
      <c r="G22" s="332">
        <v>0.005144202740030731</v>
      </c>
      <c r="H22" s="388">
        <v>1046</v>
      </c>
      <c r="I22" s="389">
        <v>0.017889210035744216</v>
      </c>
      <c r="J22" s="357">
        <v>1485</v>
      </c>
      <c r="K22" s="357">
        <v>11072.589199999891</v>
      </c>
      <c r="L22" s="332">
        <v>0.005978753612888384</v>
      </c>
      <c r="M22" s="388">
        <v>856</v>
      </c>
      <c r="N22" s="389">
        <v>0.01635522946998357</v>
      </c>
      <c r="O22" s="357">
        <v>1224</v>
      </c>
      <c r="P22" s="357">
        <v>9278.386999999955</v>
      </c>
      <c r="Q22" s="332">
        <v>0.003639878665783555</v>
      </c>
      <c r="R22" s="388">
        <v>2461</v>
      </c>
      <c r="S22" s="389">
        <v>0.013551015913220638</v>
      </c>
      <c r="T22" s="357">
        <v>3462</v>
      </c>
      <c r="U22" s="357">
        <v>26106.412099999434</v>
      </c>
      <c r="V22" s="332">
        <v>0.004729506670959907</v>
      </c>
    </row>
    <row r="23" spans="1:22" ht="15">
      <c r="A23" s="196"/>
      <c r="B23" s="560" t="s">
        <v>670</v>
      </c>
      <c r="C23" s="388">
        <v>830</v>
      </c>
      <c r="D23" s="389">
        <v>0.011722998262736402</v>
      </c>
      <c r="E23" s="357">
        <v>1634</v>
      </c>
      <c r="F23" s="357">
        <v>6944.5</v>
      </c>
      <c r="G23" s="332">
        <v>0.006206987020417211</v>
      </c>
      <c r="H23" s="388">
        <v>1405</v>
      </c>
      <c r="I23" s="389">
        <v>0.024029005831950882</v>
      </c>
      <c r="J23" s="357">
        <v>2616</v>
      </c>
      <c r="K23" s="357">
        <v>11118</v>
      </c>
      <c r="L23" s="332">
        <v>0.006003273621683148</v>
      </c>
      <c r="M23" s="388">
        <v>726</v>
      </c>
      <c r="N23" s="389">
        <v>0.0139</v>
      </c>
      <c r="O23" s="357">
        <v>1222</v>
      </c>
      <c r="P23" s="357">
        <v>5194</v>
      </c>
      <c r="Q23" s="332">
        <v>0.002</v>
      </c>
      <c r="R23" s="388">
        <v>2961</v>
      </c>
      <c r="S23" s="389">
        <v>0.0163</v>
      </c>
      <c r="T23" s="357">
        <v>5472</v>
      </c>
      <c r="U23" s="357">
        <v>23256</v>
      </c>
      <c r="V23" s="332">
        <v>0.0042</v>
      </c>
    </row>
    <row r="24" spans="1:22" ht="15">
      <c r="A24" s="196"/>
      <c r="B24" s="328" t="s">
        <v>86</v>
      </c>
      <c r="C24" s="388">
        <v>170</v>
      </c>
      <c r="D24" s="404">
        <v>0.0024010960297170944</v>
      </c>
      <c r="E24" s="357">
        <v>170</v>
      </c>
      <c r="F24" s="357">
        <v>17060.500000000015</v>
      </c>
      <c r="G24" s="332">
        <v>0.015248657507643159</v>
      </c>
      <c r="H24" s="388">
        <v>135</v>
      </c>
      <c r="I24" s="389">
        <v>0.0023088368592977717</v>
      </c>
      <c r="J24" s="357">
        <v>135</v>
      </c>
      <c r="K24" s="357">
        <v>14118.600000000006</v>
      </c>
      <c r="L24" s="332">
        <v>0.007623477150125537</v>
      </c>
      <c r="M24" s="388">
        <v>170</v>
      </c>
      <c r="N24" s="389">
        <v>0.003248118002216363</v>
      </c>
      <c r="O24" s="357">
        <v>170</v>
      </c>
      <c r="P24" s="357">
        <v>17443.200000000008</v>
      </c>
      <c r="Q24" s="332">
        <v>0.006842906158473024</v>
      </c>
      <c r="R24" s="388">
        <v>475</v>
      </c>
      <c r="S24" s="389">
        <v>0.0026154947414789935</v>
      </c>
      <c r="T24" s="357">
        <v>475</v>
      </c>
      <c r="U24" s="357">
        <v>48622.29999999999</v>
      </c>
      <c r="V24" s="332">
        <v>0.008808544480435089</v>
      </c>
    </row>
    <row r="25" spans="1:22" ht="15">
      <c r="A25" s="196"/>
      <c r="B25" s="392" t="s">
        <v>73</v>
      </c>
      <c r="C25" s="393">
        <v>2647</v>
      </c>
      <c r="D25" s="394">
        <v>0.037386477592124406</v>
      </c>
      <c r="E25" s="170">
        <v>15953</v>
      </c>
      <c r="F25" s="395">
        <v>90476.91404000041</v>
      </c>
      <c r="G25" s="396">
        <v>0.08086817353210256</v>
      </c>
      <c r="H25" s="393">
        <v>4680</v>
      </c>
      <c r="I25" s="394">
        <v>0.08003967778898942</v>
      </c>
      <c r="J25" s="170">
        <v>42708</v>
      </c>
      <c r="K25" s="395">
        <v>168427.50887999978</v>
      </c>
      <c r="L25" s="396">
        <v>0.09094409257286443</v>
      </c>
      <c r="M25" s="393">
        <v>4996</v>
      </c>
      <c r="N25" s="394">
        <v>0.09545645611219382</v>
      </c>
      <c r="O25" s="170">
        <v>45234</v>
      </c>
      <c r="P25" s="395">
        <v>304976.3570200066</v>
      </c>
      <c r="Q25" s="396">
        <v>0.11964115481338686</v>
      </c>
      <c r="R25" s="393">
        <v>12323</v>
      </c>
      <c r="S25" s="394">
        <v>0.06785419305104344</v>
      </c>
      <c r="T25" s="170">
        <v>103895</v>
      </c>
      <c r="U25" s="395">
        <v>563880.7799399982</v>
      </c>
      <c r="V25" s="396">
        <v>0.10215413363341316</v>
      </c>
    </row>
    <row r="26" spans="1:22" ht="15">
      <c r="A26" s="196"/>
      <c r="B26" s="132" t="s">
        <v>127</v>
      </c>
      <c r="C26" s="155"/>
      <c r="D26" s="398"/>
      <c r="E26" s="399"/>
      <c r="F26" s="167"/>
      <c r="G26" s="157"/>
      <c r="H26" s="155"/>
      <c r="I26" s="398"/>
      <c r="J26" s="399"/>
      <c r="K26" s="167"/>
      <c r="L26" s="157"/>
      <c r="M26" s="155"/>
      <c r="N26" s="162"/>
      <c r="O26" s="399"/>
      <c r="P26" s="167"/>
      <c r="Q26" s="157"/>
      <c r="R26" s="400"/>
      <c r="S26" s="401"/>
      <c r="T26" s="402"/>
      <c r="U26" s="402"/>
      <c r="V26" s="403"/>
    </row>
    <row r="27" spans="1:22" ht="15">
      <c r="A27" s="196"/>
      <c r="B27" s="560" t="s">
        <v>847</v>
      </c>
      <c r="C27" s="388">
        <v>1</v>
      </c>
      <c r="D27" s="406">
        <v>1.4124094292453496E-05</v>
      </c>
      <c r="E27" s="357">
        <v>55</v>
      </c>
      <c r="F27" s="357">
        <v>355.716</v>
      </c>
      <c r="G27" s="354">
        <v>0.0003179385981646956</v>
      </c>
      <c r="H27" s="388">
        <v>19</v>
      </c>
      <c r="I27" s="406">
        <v>0.0003249474098270938</v>
      </c>
      <c r="J27" s="357">
        <v>589</v>
      </c>
      <c r="K27" s="357">
        <v>5949.3406</v>
      </c>
      <c r="L27" s="354">
        <v>0.003212405062997673</v>
      </c>
      <c r="M27" s="388">
        <v>110</v>
      </c>
      <c r="N27" s="406">
        <v>0.002101723413198823</v>
      </c>
      <c r="O27" s="357">
        <v>3403</v>
      </c>
      <c r="P27" s="357">
        <v>35614.41120000001</v>
      </c>
      <c r="Q27" s="354">
        <v>0.013971408556392784</v>
      </c>
      <c r="R27" s="388">
        <v>130</v>
      </c>
      <c r="S27" s="406">
        <v>0.0007158196134574087</v>
      </c>
      <c r="T27" s="357">
        <v>4047</v>
      </c>
      <c r="U27" s="357">
        <v>41919.467800000006</v>
      </c>
      <c r="V27" s="354">
        <v>0.007594241669202539</v>
      </c>
    </row>
    <row r="28" spans="1:22" ht="15">
      <c r="A28" s="196"/>
      <c r="B28" s="560" t="s">
        <v>850</v>
      </c>
      <c r="C28" s="388">
        <v>142</v>
      </c>
      <c r="D28" s="404">
        <v>0.0020056213895283965</v>
      </c>
      <c r="E28" s="357">
        <v>6525</v>
      </c>
      <c r="F28" s="357">
        <v>67493.786</v>
      </c>
      <c r="G28" s="332">
        <v>0.06032587712014066</v>
      </c>
      <c r="H28" s="388">
        <v>4</v>
      </c>
      <c r="I28" s="404">
        <v>6.840998101623027E-05</v>
      </c>
      <c r="J28" s="357">
        <v>1362</v>
      </c>
      <c r="K28" s="357">
        <v>14150.907599999997</v>
      </c>
      <c r="L28" s="332">
        <v>0.007640921957002658</v>
      </c>
      <c r="M28" s="388">
        <v>1</v>
      </c>
      <c r="N28" s="404">
        <v>1.9106576483625664E-05</v>
      </c>
      <c r="O28" s="357">
        <v>25</v>
      </c>
      <c r="P28" s="357">
        <v>293.49249999999995</v>
      </c>
      <c r="Q28" s="332">
        <v>0.0001151360779969067</v>
      </c>
      <c r="R28" s="388">
        <v>147</v>
      </c>
      <c r="S28" s="404">
        <v>0.0008094267936787622</v>
      </c>
      <c r="T28" s="357">
        <v>7912</v>
      </c>
      <c r="U28" s="357">
        <v>81938.18609999999</v>
      </c>
      <c r="V28" s="332">
        <v>0.01484413853125044</v>
      </c>
    </row>
    <row r="29" spans="1:22" ht="15">
      <c r="A29" s="196"/>
      <c r="B29" s="560" t="s">
        <v>15</v>
      </c>
      <c r="C29" s="388"/>
      <c r="D29" s="404"/>
      <c r="E29" s="357"/>
      <c r="F29" s="357"/>
      <c r="G29" s="332"/>
      <c r="H29" s="388">
        <v>1</v>
      </c>
      <c r="I29" s="404">
        <v>1.710249525405757E-05</v>
      </c>
      <c r="J29" s="357">
        <v>1</v>
      </c>
      <c r="K29" s="357">
        <v>5.08036</v>
      </c>
      <c r="L29" s="332">
        <v>2.743190427835121E-06</v>
      </c>
      <c r="M29" s="388">
        <v>2</v>
      </c>
      <c r="N29" s="404">
        <v>3.821315296725133E-05</v>
      </c>
      <c r="O29" s="357">
        <v>4</v>
      </c>
      <c r="P29" s="357">
        <v>20.32144</v>
      </c>
      <c r="Q29" s="332">
        <v>7.972029611828103E-06</v>
      </c>
      <c r="R29" s="388">
        <v>3</v>
      </c>
      <c r="S29" s="404">
        <v>1.6518914156709434E-05</v>
      </c>
      <c r="T29" s="357">
        <v>5</v>
      </c>
      <c r="U29" s="357">
        <v>25.4018</v>
      </c>
      <c r="V29" s="332">
        <v>4.601857279131512E-06</v>
      </c>
    </row>
    <row r="30" spans="1:22" ht="15">
      <c r="A30" s="196"/>
      <c r="B30" s="560" t="s">
        <v>848</v>
      </c>
      <c r="C30" s="388"/>
      <c r="D30" s="389"/>
      <c r="E30" s="357"/>
      <c r="F30" s="357"/>
      <c r="G30" s="332"/>
      <c r="H30" s="388"/>
      <c r="I30" s="389"/>
      <c r="J30" s="357"/>
      <c r="K30" s="357"/>
      <c r="L30" s="332"/>
      <c r="M30" s="388"/>
      <c r="N30" s="389"/>
      <c r="O30" s="357"/>
      <c r="P30" s="357"/>
      <c r="Q30" s="332"/>
      <c r="R30" s="388"/>
      <c r="S30" s="389"/>
      <c r="T30" s="357"/>
      <c r="U30" s="357"/>
      <c r="V30" s="332"/>
    </row>
    <row r="31" spans="1:22" ht="15">
      <c r="A31" s="196"/>
      <c r="B31" s="560" t="s">
        <v>849</v>
      </c>
      <c r="C31" s="388">
        <v>147</v>
      </c>
      <c r="D31" s="389">
        <v>0.002076241860990664</v>
      </c>
      <c r="E31" s="357">
        <v>1241</v>
      </c>
      <c r="F31" s="357">
        <v>1055.1100000000001</v>
      </c>
      <c r="G31" s="332">
        <v>0.0009430562423662472</v>
      </c>
      <c r="H31" s="388">
        <v>395</v>
      </c>
      <c r="I31" s="389">
        <v>0.006755485625352739</v>
      </c>
      <c r="J31" s="357">
        <v>3985</v>
      </c>
      <c r="K31" s="357">
        <v>3959.81000000001</v>
      </c>
      <c r="L31" s="332">
        <v>0.002138138416971596</v>
      </c>
      <c r="M31" s="388">
        <v>1550</v>
      </c>
      <c r="N31" s="389">
        <v>0.029615193549619778</v>
      </c>
      <c r="O31" s="357">
        <v>14486</v>
      </c>
      <c r="P31" s="357">
        <v>19797.549999999566</v>
      </c>
      <c r="Q31" s="332">
        <v>0.007766509402957863</v>
      </c>
      <c r="R31" s="388">
        <v>2092</v>
      </c>
      <c r="S31" s="389">
        <v>0.011519189471945378</v>
      </c>
      <c r="T31" s="357">
        <v>19712</v>
      </c>
      <c r="U31" s="357">
        <v>24812.469999999394</v>
      </c>
      <c r="V31" s="332">
        <v>0.004495092697475354</v>
      </c>
    </row>
    <row r="32" spans="1:22" ht="15">
      <c r="A32" s="196"/>
      <c r="B32" s="560" t="s">
        <v>851</v>
      </c>
      <c r="C32" s="388">
        <v>91</v>
      </c>
      <c r="D32" s="389">
        <v>0.0012852925806132681</v>
      </c>
      <c r="E32" s="357">
        <v>126</v>
      </c>
      <c r="F32" s="357">
        <v>939.3930999999989</v>
      </c>
      <c r="G32" s="332">
        <v>0.0008396285951140442</v>
      </c>
      <c r="H32" s="388">
        <v>196</v>
      </c>
      <c r="I32" s="389">
        <v>0.003352089069795283</v>
      </c>
      <c r="J32" s="357">
        <v>308</v>
      </c>
      <c r="K32" s="357">
        <v>2138.3318999999965</v>
      </c>
      <c r="L32" s="332">
        <v>0.0011546133737788797</v>
      </c>
      <c r="M32" s="388">
        <v>664</v>
      </c>
      <c r="N32" s="389">
        <v>0.01268676678512744</v>
      </c>
      <c r="O32" s="357">
        <v>974</v>
      </c>
      <c r="P32" s="357">
        <v>7003.256399999999</v>
      </c>
      <c r="Q32" s="332">
        <v>0.002747352913967941</v>
      </c>
      <c r="R32" s="388">
        <v>951</v>
      </c>
      <c r="S32" s="389">
        <v>0.00523649578767689</v>
      </c>
      <c r="T32" s="357">
        <v>1408</v>
      </c>
      <c r="U32" s="357">
        <v>10080.981399999993</v>
      </c>
      <c r="V32" s="332">
        <v>0.001826297255957426</v>
      </c>
    </row>
    <row r="33" spans="1:22" ht="15">
      <c r="A33" s="196"/>
      <c r="B33" s="560" t="s">
        <v>670</v>
      </c>
      <c r="C33" s="388">
        <v>147</v>
      </c>
      <c r="D33" s="389">
        <v>0.002076241860990664</v>
      </c>
      <c r="E33" s="357">
        <v>276</v>
      </c>
      <c r="F33" s="357">
        <v>1173</v>
      </c>
      <c r="G33" s="332">
        <v>0.0010484262041830785</v>
      </c>
      <c r="H33" s="388">
        <v>306</v>
      </c>
      <c r="I33" s="389">
        <v>0.0052333635477416155</v>
      </c>
      <c r="J33" s="357">
        <v>572</v>
      </c>
      <c r="K33" s="357">
        <v>2431</v>
      </c>
      <c r="L33" s="332">
        <v>0.0013126423974016668</v>
      </c>
      <c r="M33" s="388">
        <v>442</v>
      </c>
      <c r="N33" s="389">
        <v>0.0084</v>
      </c>
      <c r="O33" s="357">
        <v>686</v>
      </c>
      <c r="P33" s="357">
        <v>2916</v>
      </c>
      <c r="Q33" s="332">
        <v>0.0011</v>
      </c>
      <c r="R33" s="388">
        <v>895</v>
      </c>
      <c r="S33" s="389">
        <v>0.0154</v>
      </c>
      <c r="T33" s="357">
        <v>21057</v>
      </c>
      <c r="U33" s="357">
        <v>30529</v>
      </c>
      <c r="V33" s="332">
        <v>0.0055</v>
      </c>
    </row>
    <row r="34" spans="1:22" ht="15">
      <c r="A34" s="196"/>
      <c r="B34" s="328" t="s">
        <v>86</v>
      </c>
      <c r="C34" s="388">
        <v>28</v>
      </c>
      <c r="D34" s="404">
        <v>0.0003954746401886979</v>
      </c>
      <c r="E34" s="357">
        <v>28</v>
      </c>
      <c r="F34" s="357">
        <v>2876.3999999999996</v>
      </c>
      <c r="G34" s="332">
        <v>0.00257092338764894</v>
      </c>
      <c r="H34" s="388">
        <v>37</v>
      </c>
      <c r="I34" s="404">
        <v>0.00063279232440013</v>
      </c>
      <c r="J34" s="357">
        <v>37</v>
      </c>
      <c r="K34" s="357">
        <v>3951</v>
      </c>
      <c r="L34" s="332">
        <v>0.002133381370684486</v>
      </c>
      <c r="M34" s="388">
        <v>24</v>
      </c>
      <c r="N34" s="404">
        <v>0.00045855783560701593</v>
      </c>
      <c r="O34" s="357">
        <v>24</v>
      </c>
      <c r="P34" s="357">
        <v>2443.2</v>
      </c>
      <c r="Q34" s="332">
        <v>0.0009584587877442948</v>
      </c>
      <c r="R34" s="388">
        <v>89</v>
      </c>
      <c r="S34" s="404">
        <v>0.0004900611199823798</v>
      </c>
      <c r="T34" s="357">
        <v>89</v>
      </c>
      <c r="U34" s="357">
        <v>9270.6</v>
      </c>
      <c r="V34" s="332">
        <v>0.0016794864179670965</v>
      </c>
    </row>
    <row r="35" spans="1:22" ht="15">
      <c r="A35" s="196"/>
      <c r="B35" s="392" t="s">
        <v>73</v>
      </c>
      <c r="C35" s="393">
        <v>556</v>
      </c>
      <c r="D35" s="394">
        <v>0.007852996426604144</v>
      </c>
      <c r="E35" s="170">
        <v>8251</v>
      </c>
      <c r="F35" s="395">
        <v>73893.40510000027</v>
      </c>
      <c r="G35" s="396">
        <v>0.06604585014761791</v>
      </c>
      <c r="H35" s="393">
        <v>958</v>
      </c>
      <c r="I35" s="394">
        <v>0.01638419045338715</v>
      </c>
      <c r="J35" s="170">
        <v>6854</v>
      </c>
      <c r="K35" s="395">
        <v>32585.470460000033</v>
      </c>
      <c r="L35" s="396">
        <v>0.01759484576926188</v>
      </c>
      <c r="M35" s="393">
        <v>2793</v>
      </c>
      <c r="N35" s="394">
        <v>0.05336466811876648</v>
      </c>
      <c r="O35" s="170">
        <v>19602</v>
      </c>
      <c r="P35" s="395">
        <v>68087.73154000037</v>
      </c>
      <c r="Q35" s="396">
        <v>0.0267105781892959</v>
      </c>
      <c r="R35" s="393">
        <v>4307</v>
      </c>
      <c r="S35" s="394">
        <v>0.023715654424315842</v>
      </c>
      <c r="T35" s="170">
        <v>34707</v>
      </c>
      <c r="U35" s="395">
        <v>174566.60709999938</v>
      </c>
      <c r="V35" s="396">
        <v>0.03162494829407454</v>
      </c>
    </row>
    <row r="36" spans="1:22" ht="15.75" thickBot="1">
      <c r="A36" s="196"/>
      <c r="B36" s="409" t="s">
        <v>100</v>
      </c>
      <c r="C36" s="764">
        <v>70801</v>
      </c>
      <c r="D36" s="780">
        <v>1</v>
      </c>
      <c r="E36" s="765">
        <v>433648</v>
      </c>
      <c r="F36" s="765">
        <v>1118819.8037400143</v>
      </c>
      <c r="G36" s="780">
        <v>1</v>
      </c>
      <c r="H36" s="764">
        <v>58471</v>
      </c>
      <c r="I36" s="780">
        <v>1</v>
      </c>
      <c r="J36" s="765">
        <v>424939.5</v>
      </c>
      <c r="K36" s="765">
        <v>1851989.547809888</v>
      </c>
      <c r="L36" s="780">
        <v>1</v>
      </c>
      <c r="M36" s="764">
        <v>52338</v>
      </c>
      <c r="N36" s="780">
        <v>1</v>
      </c>
      <c r="O36" s="765">
        <v>445149</v>
      </c>
      <c r="P36" s="765">
        <v>2549092.3879471133</v>
      </c>
      <c r="Q36" s="780">
        <v>1</v>
      </c>
      <c r="R36" s="764">
        <v>181610</v>
      </c>
      <c r="S36" s="780">
        <v>1</v>
      </c>
      <c r="T36" s="765">
        <v>1303736.5</v>
      </c>
      <c r="U36" s="765">
        <v>5519901.739498095</v>
      </c>
      <c r="V36" s="780">
        <v>1</v>
      </c>
    </row>
  </sheetData>
  <mergeCells count="1">
    <mergeCell ref="A1:A2"/>
  </mergeCells>
  <hyperlinks>
    <hyperlink ref="A1:A2" location="Index!A1" display="Back to Inde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38"/>
  <sheetViews>
    <sheetView zoomScale="70" zoomScaleNormal="70" workbookViewId="0" topLeftCell="A1">
      <selection activeCell="V7" sqref="V7"/>
    </sheetView>
  </sheetViews>
  <sheetFormatPr defaultColWidth="9.140625" defaultRowHeight="15"/>
  <cols>
    <col min="1" max="1" width="17.28125" style="0" bestFit="1" customWidth="1"/>
    <col min="2" max="2" width="61.7109375" style="0" bestFit="1" customWidth="1"/>
    <col min="3" max="4" width="12.140625" style="0" bestFit="1" customWidth="1"/>
    <col min="5" max="5" width="13.57421875" style="0" bestFit="1" customWidth="1"/>
    <col min="6" max="6" width="15.8515625" style="0" bestFit="1" customWidth="1"/>
    <col min="7" max="9" width="12.140625" style="0" bestFit="1" customWidth="1"/>
    <col min="10" max="10" width="13.57421875" style="0" bestFit="1" customWidth="1"/>
    <col min="11" max="11" width="15.8515625" style="0" bestFit="1" customWidth="1"/>
    <col min="12" max="14" width="12.140625" style="0" bestFit="1" customWidth="1"/>
    <col min="15" max="15" width="16.8515625" style="0" bestFit="1" customWidth="1"/>
    <col min="16" max="16" width="15.421875" style="0" bestFit="1" customWidth="1"/>
    <col min="17" max="17" width="12.140625" style="0" bestFit="1" customWidth="1"/>
    <col min="18" max="18" width="24.421875" style="0" customWidth="1"/>
    <col min="19" max="19" width="12.140625" style="0" bestFit="1" customWidth="1"/>
    <col min="20" max="20" width="19.28125" style="0" bestFit="1" customWidth="1"/>
    <col min="21" max="21" width="15.8515625" style="0" bestFit="1" customWidth="1"/>
    <col min="22" max="22" width="12.140625" style="0" bestFit="1" customWidth="1"/>
  </cols>
  <sheetData>
    <row r="1" spans="1:22" ht="15">
      <c r="A1" s="1143" t="s">
        <v>64</v>
      </c>
      <c r="B1" s="196"/>
      <c r="C1" s="196"/>
      <c r="D1" s="196"/>
      <c r="E1" s="196"/>
      <c r="F1" s="196"/>
      <c r="G1" s="196"/>
      <c r="H1" s="196"/>
      <c r="I1" s="196"/>
      <c r="J1" s="196"/>
      <c r="K1" s="196"/>
      <c r="L1" s="196"/>
      <c r="M1" s="196"/>
      <c r="N1" s="196"/>
      <c r="O1" s="196"/>
      <c r="P1" s="196"/>
      <c r="Q1" s="196"/>
      <c r="R1" s="196"/>
      <c r="S1" s="196"/>
      <c r="T1" s="196"/>
      <c r="U1" s="196"/>
      <c r="V1" s="196"/>
    </row>
    <row r="2" spans="1:22" ht="15.75" thickBot="1">
      <c r="A2" s="1143"/>
      <c r="B2" s="196"/>
      <c r="C2" s="196"/>
      <c r="D2" s="196"/>
      <c r="E2" s="196"/>
      <c r="F2" s="196"/>
      <c r="G2" s="196"/>
      <c r="H2" s="196"/>
      <c r="I2" s="196"/>
      <c r="J2" s="196"/>
      <c r="K2" s="197"/>
      <c r="L2" s="197"/>
      <c r="M2" s="197"/>
      <c r="N2" s="197"/>
      <c r="O2" s="197"/>
      <c r="P2" s="197"/>
      <c r="Q2" s="196"/>
      <c r="R2" s="196"/>
      <c r="S2" s="196"/>
      <c r="T2" s="196"/>
      <c r="U2" s="196"/>
      <c r="V2" s="196"/>
    </row>
    <row r="3" spans="1:22" ht="15.75" thickBot="1">
      <c r="A3" s="196"/>
      <c r="B3" s="41" t="s">
        <v>588</v>
      </c>
      <c r="C3" s="40"/>
      <c r="D3" s="40"/>
      <c r="E3" s="40"/>
      <c r="F3" s="40"/>
      <c r="G3" s="71"/>
      <c r="H3" s="40"/>
      <c r="I3" s="40"/>
      <c r="J3" s="40"/>
      <c r="K3" s="40"/>
      <c r="L3" s="71"/>
      <c r="M3" s="40"/>
      <c r="N3" s="40"/>
      <c r="O3" s="40"/>
      <c r="P3" s="40"/>
      <c r="Q3" s="71"/>
      <c r="R3" s="40"/>
      <c r="S3" s="40"/>
      <c r="T3" s="40"/>
      <c r="U3" s="40"/>
      <c r="V3" s="40"/>
    </row>
    <row r="4" spans="1:22" ht="15">
      <c r="A4" s="196"/>
      <c r="B4" s="379"/>
      <c r="C4" s="123">
        <v>2018</v>
      </c>
      <c r="D4" s="123"/>
      <c r="E4" s="123"/>
      <c r="F4" s="123"/>
      <c r="G4" s="211"/>
      <c r="H4" s="123">
        <v>2019</v>
      </c>
      <c r="I4" s="123"/>
      <c r="J4" s="123"/>
      <c r="K4" s="123"/>
      <c r="L4" s="211"/>
      <c r="M4" s="123">
        <v>2020</v>
      </c>
      <c r="N4" s="123"/>
      <c r="O4" s="123"/>
      <c r="P4" s="123"/>
      <c r="Q4" s="211"/>
      <c r="R4" s="210" t="s">
        <v>1166</v>
      </c>
      <c r="S4" s="123"/>
      <c r="T4" s="123"/>
      <c r="U4" s="123"/>
      <c r="V4" s="211"/>
    </row>
    <row r="5" spans="1:22" ht="75">
      <c r="A5" s="196"/>
      <c r="B5" s="381"/>
      <c r="C5" s="106" t="s">
        <v>124</v>
      </c>
      <c r="D5" s="128" t="s">
        <v>590</v>
      </c>
      <c r="E5" s="129" t="s">
        <v>742</v>
      </c>
      <c r="F5" s="130" t="s">
        <v>837</v>
      </c>
      <c r="G5" s="131" t="s">
        <v>838</v>
      </c>
      <c r="H5" s="106" t="s">
        <v>124</v>
      </c>
      <c r="I5" s="128" t="s">
        <v>590</v>
      </c>
      <c r="J5" s="129" t="s">
        <v>586</v>
      </c>
      <c r="K5" s="130" t="s">
        <v>837</v>
      </c>
      <c r="L5" s="131" t="s">
        <v>838</v>
      </c>
      <c r="M5" s="128" t="s">
        <v>124</v>
      </c>
      <c r="N5" s="128" t="s">
        <v>590</v>
      </c>
      <c r="O5" s="129" t="s">
        <v>742</v>
      </c>
      <c r="P5" s="130" t="s">
        <v>837</v>
      </c>
      <c r="Q5" s="131" t="s">
        <v>838</v>
      </c>
      <c r="R5" s="106" t="s">
        <v>124</v>
      </c>
      <c r="S5" s="128" t="s">
        <v>590</v>
      </c>
      <c r="T5" s="129" t="s">
        <v>742</v>
      </c>
      <c r="U5" s="130" t="s">
        <v>837</v>
      </c>
      <c r="V5" s="131" t="s">
        <v>838</v>
      </c>
    </row>
    <row r="6" spans="1:22" ht="15">
      <c r="A6" s="196"/>
      <c r="B6" s="132" t="s">
        <v>125</v>
      </c>
      <c r="C6" s="382"/>
      <c r="D6" s="383"/>
      <c r="E6" s="383"/>
      <c r="F6" s="384"/>
      <c r="G6" s="385"/>
      <c r="H6" s="382"/>
      <c r="I6" s="383"/>
      <c r="J6" s="383"/>
      <c r="K6" s="384"/>
      <c r="L6" s="385"/>
      <c r="M6" s="382"/>
      <c r="N6" s="383"/>
      <c r="O6" s="383"/>
      <c r="P6" s="384"/>
      <c r="Q6" s="385"/>
      <c r="R6" s="190"/>
      <c r="S6" s="386"/>
      <c r="T6" s="386"/>
      <c r="U6" s="386"/>
      <c r="V6" s="387"/>
    </row>
    <row r="7" spans="1:22" ht="15">
      <c r="A7" s="196"/>
      <c r="B7" s="560" t="s">
        <v>847</v>
      </c>
      <c r="C7" s="1125">
        <v>4148</v>
      </c>
      <c r="D7" s="1126">
        <f aca="true" t="shared" si="0" ref="D7:D15">C7/$C$38</f>
        <v>0.07929650162492831</v>
      </c>
      <c r="E7" s="1094">
        <v>109050</v>
      </c>
      <c r="F7" s="1094">
        <v>1093358.1014480002</v>
      </c>
      <c r="G7" s="1096">
        <f aca="true" t="shared" si="1" ref="G7:G15">F7/$F$38</f>
        <v>0.5397966819516954</v>
      </c>
      <c r="H7" s="1125">
        <v>2905</v>
      </c>
      <c r="I7" s="1126">
        <f>H7/$H$38</f>
        <v>0.034796670060489907</v>
      </c>
      <c r="J7" s="1094">
        <v>69460</v>
      </c>
      <c r="K7" s="1094">
        <v>727429.1251845579</v>
      </c>
      <c r="L7" s="1096">
        <f>K7/$K$38</f>
        <v>0.3466477286037662</v>
      </c>
      <c r="M7" s="388">
        <v>2284</v>
      </c>
      <c r="N7" s="1126">
        <f>M7/$M$38</f>
        <v>0.030258067934926608</v>
      </c>
      <c r="O7" s="357">
        <v>50245</v>
      </c>
      <c r="P7" s="357">
        <v>611481.4095000001</v>
      </c>
      <c r="Q7" s="1096">
        <f>P7/$P$38</f>
        <v>0.28226488720809306</v>
      </c>
      <c r="R7" s="388">
        <f>C7+H7+M7</f>
        <v>9337</v>
      </c>
      <c r="S7" s="389">
        <f aca="true" t="shared" si="2" ref="S7:V7">D7+I7+N7</f>
        <v>0.14435123962034482</v>
      </c>
      <c r="T7" s="357">
        <f>E7+J7+O7</f>
        <v>228755</v>
      </c>
      <c r="U7" s="357">
        <f>F7+K7+P7</f>
        <v>2432268.636132558</v>
      </c>
      <c r="V7" s="332">
        <f t="shared" si="2"/>
        <v>1.1687092977635547</v>
      </c>
    </row>
    <row r="8" spans="1:22" ht="15">
      <c r="A8" s="196"/>
      <c r="B8" s="560" t="s">
        <v>850</v>
      </c>
      <c r="C8" s="1125">
        <v>33</v>
      </c>
      <c r="D8" s="1126">
        <f t="shared" si="0"/>
        <v>0.0006308545211240681</v>
      </c>
      <c r="E8" s="1094">
        <v>2222</v>
      </c>
      <c r="F8" s="1094">
        <v>23436</v>
      </c>
      <c r="G8" s="1096">
        <f t="shared" si="1"/>
        <v>0.011570477249371344</v>
      </c>
      <c r="H8" s="1125">
        <v>9</v>
      </c>
      <c r="I8" s="1126">
        <f aca="true" t="shared" si="3" ref="I8:I15">H8/$H$38</f>
        <v>0.00010780379708929748</v>
      </c>
      <c r="J8" s="1094">
        <v>218</v>
      </c>
      <c r="K8" s="1094">
        <v>2157.8597</v>
      </c>
      <c r="L8" s="1096">
        <f aca="true" t="shared" si="4" ref="L8:L15">K8/$K$38</f>
        <v>0.0010283024665266502</v>
      </c>
      <c r="M8" s="388">
        <v>2</v>
      </c>
      <c r="N8" s="1126">
        <f aca="true" t="shared" si="5" ref="N8:N15">M8/$M$38</f>
        <v>2.6495681203963754E-05</v>
      </c>
      <c r="O8" s="357">
        <v>230</v>
      </c>
      <c r="P8" s="357">
        <v>2357.8584</v>
      </c>
      <c r="Q8" s="1096">
        <f aca="true" t="shared" si="6" ref="Q8:Q15">P8/$P$38</f>
        <v>0.0010884069817802937</v>
      </c>
      <c r="R8" s="388">
        <f aca="true" t="shared" si="7" ref="R8:R16">C8+H8+M8</f>
        <v>44</v>
      </c>
      <c r="S8" s="389">
        <f aca="true" t="shared" si="8" ref="S8:S16">D8+I8+N8</f>
        <v>0.0007651539994173294</v>
      </c>
      <c r="T8" s="357">
        <f aca="true" t="shared" si="9" ref="T8:T15">E8+J8+O8</f>
        <v>2670</v>
      </c>
      <c r="U8" s="357">
        <f aca="true" t="shared" si="10" ref="U8:U15">F8+K8+P8</f>
        <v>27951.718100000002</v>
      </c>
      <c r="V8" s="332">
        <f aca="true" t="shared" si="11" ref="V8:V16">G8+L8+Q8</f>
        <v>0.013687186697678289</v>
      </c>
    </row>
    <row r="9" spans="1:22" ht="15">
      <c r="A9" s="196"/>
      <c r="B9" s="560" t="s">
        <v>15</v>
      </c>
      <c r="C9" s="1125">
        <v>12</v>
      </c>
      <c r="D9" s="1127">
        <f t="shared" si="0"/>
        <v>0.00022940164404511567</v>
      </c>
      <c r="E9" s="1094">
        <v>23</v>
      </c>
      <c r="F9" s="1094">
        <v>122.39218</v>
      </c>
      <c r="G9" s="1128">
        <f t="shared" si="1"/>
        <v>6.042566710150889E-05</v>
      </c>
      <c r="H9" s="1125">
        <v>2</v>
      </c>
      <c r="I9" s="1127">
        <f t="shared" si="3"/>
        <v>2.395639935317722E-05</v>
      </c>
      <c r="J9" s="1094">
        <v>13</v>
      </c>
      <c r="K9" s="1094">
        <v>66.04468</v>
      </c>
      <c r="L9" s="1128">
        <f t="shared" si="4"/>
        <v>3.147280953667346E-05</v>
      </c>
      <c r="M9" s="388"/>
      <c r="N9" s="1126">
        <f t="shared" si="5"/>
        <v>0</v>
      </c>
      <c r="O9" s="357"/>
      <c r="P9" s="357"/>
      <c r="Q9" s="1096">
        <f t="shared" si="6"/>
        <v>0</v>
      </c>
      <c r="R9" s="388">
        <f t="shared" si="7"/>
        <v>14</v>
      </c>
      <c r="S9" s="404">
        <f t="shared" si="8"/>
        <v>0.0002533580433982929</v>
      </c>
      <c r="T9" s="357">
        <f t="shared" si="9"/>
        <v>36</v>
      </c>
      <c r="U9" s="357">
        <f t="shared" si="10"/>
        <v>188.43686</v>
      </c>
      <c r="V9" s="354">
        <f t="shared" si="11"/>
        <v>9.189847663818235E-05</v>
      </c>
    </row>
    <row r="10" spans="1:22" ht="15">
      <c r="A10" s="196"/>
      <c r="B10" s="560" t="s">
        <v>848</v>
      </c>
      <c r="C10" s="1125">
        <v>70</v>
      </c>
      <c r="D10" s="1126">
        <f t="shared" si="0"/>
        <v>0.0013381762569298413</v>
      </c>
      <c r="E10" s="1094">
        <v>9294</v>
      </c>
      <c r="F10" s="1094">
        <v>9530.029040000005</v>
      </c>
      <c r="G10" s="1096">
        <f t="shared" si="1"/>
        <v>0.004705025780558469</v>
      </c>
      <c r="H10" s="1125">
        <v>90</v>
      </c>
      <c r="I10" s="1126">
        <f t="shared" si="3"/>
        <v>0.0010780379708929747</v>
      </c>
      <c r="J10" s="1094">
        <v>10466</v>
      </c>
      <c r="K10" s="1094">
        <v>10680.349360000015</v>
      </c>
      <c r="L10" s="1096">
        <f t="shared" si="4"/>
        <v>0.005089593911158518</v>
      </c>
      <c r="M10" s="388">
        <v>181</v>
      </c>
      <c r="N10" s="1126">
        <f t="shared" si="5"/>
        <v>0.00239785914895872</v>
      </c>
      <c r="O10" s="357">
        <v>22613.112</v>
      </c>
      <c r="P10" s="357">
        <v>23620.892770719987</v>
      </c>
      <c r="Q10" s="1096">
        <f t="shared" si="6"/>
        <v>0.010903599897065616</v>
      </c>
      <c r="R10" s="388">
        <f t="shared" si="7"/>
        <v>341</v>
      </c>
      <c r="S10" s="389">
        <f t="shared" si="8"/>
        <v>0.004814073376781536</v>
      </c>
      <c r="T10" s="357">
        <f t="shared" si="9"/>
        <v>42373.112</v>
      </c>
      <c r="U10" s="357">
        <f t="shared" si="10"/>
        <v>43831.27117072001</v>
      </c>
      <c r="V10" s="332">
        <f t="shared" si="11"/>
        <v>0.020698219588782603</v>
      </c>
    </row>
    <row r="11" spans="1:22" ht="15">
      <c r="A11" s="196"/>
      <c r="B11" s="560" t="s">
        <v>849</v>
      </c>
      <c r="C11" s="1125">
        <v>16324</v>
      </c>
      <c r="D11" s="1126">
        <f t="shared" si="0"/>
        <v>0.312062703116039</v>
      </c>
      <c r="E11" s="1094">
        <v>111478</v>
      </c>
      <c r="F11" s="1094">
        <v>124582.08999999812</v>
      </c>
      <c r="G11" s="1096">
        <f t="shared" si="1"/>
        <v>0.061506837259946726</v>
      </c>
      <c r="H11" s="1125">
        <v>33468</v>
      </c>
      <c r="I11" s="1126">
        <f t="shared" si="3"/>
        <v>0.4008863867760676</v>
      </c>
      <c r="J11" s="1094">
        <v>279975</v>
      </c>
      <c r="K11" s="1094">
        <v>338643</v>
      </c>
      <c r="L11" s="1096">
        <f t="shared" si="4"/>
        <v>0.16137630827990554</v>
      </c>
      <c r="M11" s="388">
        <v>31480</v>
      </c>
      <c r="N11" s="1126">
        <f t="shared" si="5"/>
        <v>0.4170420221503895</v>
      </c>
      <c r="O11" s="357">
        <v>313733</v>
      </c>
      <c r="P11" s="357">
        <v>401944.7599999724</v>
      </c>
      <c r="Q11" s="1096">
        <f t="shared" si="6"/>
        <v>0.1855410329449701</v>
      </c>
      <c r="R11" s="388">
        <f t="shared" si="7"/>
        <v>81272</v>
      </c>
      <c r="S11" s="389">
        <f t="shared" si="8"/>
        <v>1.1299911120424961</v>
      </c>
      <c r="T11" s="357">
        <f t="shared" si="9"/>
        <v>705186</v>
      </c>
      <c r="U11" s="357">
        <f t="shared" si="10"/>
        <v>865169.8499999705</v>
      </c>
      <c r="V11" s="332">
        <f t="shared" si="11"/>
        <v>0.4084241784848224</v>
      </c>
    </row>
    <row r="12" spans="1:22" ht="15">
      <c r="A12" s="196"/>
      <c r="B12" s="560" t="s">
        <v>851</v>
      </c>
      <c r="C12" s="1125">
        <v>6590</v>
      </c>
      <c r="D12" s="1126">
        <f t="shared" si="0"/>
        <v>0.12597973618810934</v>
      </c>
      <c r="E12" s="1094">
        <v>8589</v>
      </c>
      <c r="F12" s="1094">
        <v>67019.06120000224</v>
      </c>
      <c r="G12" s="1096">
        <f t="shared" si="1"/>
        <v>0.033087665253833914</v>
      </c>
      <c r="H12" s="1125">
        <v>10527</v>
      </c>
      <c r="I12" s="1126">
        <f t="shared" si="3"/>
        <v>0.12609450799544827</v>
      </c>
      <c r="J12" s="1094">
        <v>14765</v>
      </c>
      <c r="K12" s="1094">
        <v>112703.0232000191</v>
      </c>
      <c r="L12" s="1096">
        <f t="shared" si="4"/>
        <v>0.05370729002519948</v>
      </c>
      <c r="M12" s="388">
        <v>10482</v>
      </c>
      <c r="N12" s="1126">
        <f t="shared" si="5"/>
        <v>0.13886386518997404</v>
      </c>
      <c r="O12" s="357">
        <v>15582</v>
      </c>
      <c r="P12" s="357">
        <v>114689.00310001797</v>
      </c>
      <c r="Q12" s="1096">
        <f t="shared" si="6"/>
        <v>0.05294139449064511</v>
      </c>
      <c r="R12" s="388">
        <f t="shared" si="7"/>
        <v>27599</v>
      </c>
      <c r="S12" s="389">
        <f t="shared" si="8"/>
        <v>0.3909381093735317</v>
      </c>
      <c r="T12" s="357">
        <f t="shared" si="9"/>
        <v>38936</v>
      </c>
      <c r="U12" s="357">
        <f t="shared" si="10"/>
        <v>294411.0875000393</v>
      </c>
      <c r="V12" s="332">
        <f t="shared" si="11"/>
        <v>0.1397363497696785</v>
      </c>
    </row>
    <row r="13" spans="1:22" ht="15">
      <c r="A13" s="196"/>
      <c r="B13" s="560" t="s">
        <v>81</v>
      </c>
      <c r="C13" s="1125">
        <v>543</v>
      </c>
      <c r="D13" s="1126">
        <f t="shared" si="0"/>
        <v>0.010380424393041484</v>
      </c>
      <c r="E13" s="1094">
        <v>622</v>
      </c>
      <c r="F13" s="1094">
        <v>11666</v>
      </c>
      <c r="G13" s="1096">
        <f t="shared" si="1"/>
        <v>0.005759565949443851</v>
      </c>
      <c r="H13" s="1125">
        <v>1428</v>
      </c>
      <c r="I13" s="1126">
        <f t="shared" si="3"/>
        <v>0.017104869138168534</v>
      </c>
      <c r="J13" s="1094">
        <v>1734</v>
      </c>
      <c r="K13" s="1094">
        <v>32650</v>
      </c>
      <c r="L13" s="1096">
        <f t="shared" si="4"/>
        <v>0.015558970554061106</v>
      </c>
      <c r="M13" s="388">
        <v>810</v>
      </c>
      <c r="N13" s="1126">
        <f t="shared" si="5"/>
        <v>0.01073075088760532</v>
      </c>
      <c r="O13" s="357">
        <v>1022</v>
      </c>
      <c r="P13" s="357">
        <v>19859.739999999878</v>
      </c>
      <c r="Q13" s="1096">
        <f t="shared" si="6"/>
        <v>0.009167420601822924</v>
      </c>
      <c r="R13" s="388">
        <f t="shared" si="7"/>
        <v>2781</v>
      </c>
      <c r="S13" s="389">
        <f t="shared" si="8"/>
        <v>0.038216044418815334</v>
      </c>
      <c r="T13" s="357">
        <f t="shared" si="9"/>
        <v>3378</v>
      </c>
      <c r="U13" s="357">
        <f t="shared" si="10"/>
        <v>64175.739999999874</v>
      </c>
      <c r="V13" s="332">
        <f t="shared" si="11"/>
        <v>0.030485957105327883</v>
      </c>
    </row>
    <row r="14" spans="1:22" ht="15">
      <c r="A14" s="196"/>
      <c r="B14" s="560" t="s">
        <v>670</v>
      </c>
      <c r="C14" s="1125">
        <v>8950</v>
      </c>
      <c r="D14" s="1126">
        <f t="shared" si="0"/>
        <v>0.17109539285031541</v>
      </c>
      <c r="E14" s="1094">
        <v>13039</v>
      </c>
      <c r="F14" s="1094">
        <v>55415.75</v>
      </c>
      <c r="G14" s="1096">
        <f t="shared" si="1"/>
        <v>0.027359049096767795</v>
      </c>
      <c r="H14" s="1125">
        <v>9732</v>
      </c>
      <c r="I14" s="1126">
        <f t="shared" si="3"/>
        <v>0.11657183925256034</v>
      </c>
      <c r="J14" s="1094">
        <v>16469</v>
      </c>
      <c r="K14" s="1094">
        <v>69993</v>
      </c>
      <c r="L14" s="1096">
        <f t="shared" si="4"/>
        <v>0.033354334639828453</v>
      </c>
      <c r="M14" s="388">
        <v>8661</v>
      </c>
      <c r="N14" s="1126">
        <f t="shared" si="5"/>
        <v>0.11473954745376504</v>
      </c>
      <c r="O14" s="357">
        <v>15065</v>
      </c>
      <c r="P14" s="357">
        <v>64026.25</v>
      </c>
      <c r="Q14" s="1096">
        <f t="shared" si="6"/>
        <v>0.029555047714998714</v>
      </c>
      <c r="R14" s="388">
        <f t="shared" si="7"/>
        <v>27343</v>
      </c>
      <c r="S14" s="389">
        <f t="shared" si="8"/>
        <v>0.4024067795566408</v>
      </c>
      <c r="T14" s="357">
        <f t="shared" si="9"/>
        <v>44573</v>
      </c>
      <c r="U14" s="357">
        <f t="shared" si="10"/>
        <v>189435</v>
      </c>
      <c r="V14" s="332">
        <f t="shared" si="11"/>
        <v>0.09026843145159497</v>
      </c>
    </row>
    <row r="15" spans="1:22" ht="15">
      <c r="A15" s="196"/>
      <c r="B15" s="328" t="s">
        <v>86</v>
      </c>
      <c r="C15" s="1125">
        <v>1101</v>
      </c>
      <c r="D15" s="1126">
        <f t="shared" si="0"/>
        <v>0.021047600841139363</v>
      </c>
      <c r="E15" s="1094">
        <v>1106</v>
      </c>
      <c r="F15" s="1094">
        <v>108145.60000000017</v>
      </c>
      <c r="G15" s="1096">
        <f t="shared" si="1"/>
        <v>0.05339205514676632</v>
      </c>
      <c r="H15" s="1125">
        <v>1305</v>
      </c>
      <c r="I15" s="1126">
        <f t="shared" si="3"/>
        <v>0.015631550577948135</v>
      </c>
      <c r="J15" s="1094">
        <v>1309</v>
      </c>
      <c r="K15" s="1094">
        <v>128407.80000000025</v>
      </c>
      <c r="L15" s="1096">
        <f t="shared" si="4"/>
        <v>0.06119121528673114</v>
      </c>
      <c r="M15" s="388">
        <v>1378</v>
      </c>
      <c r="N15" s="1126">
        <f t="shared" si="5"/>
        <v>0.018255524349531028</v>
      </c>
      <c r="O15" s="357">
        <v>1388</v>
      </c>
      <c r="P15" s="357">
        <v>132782.99999999945</v>
      </c>
      <c r="Q15" s="1096">
        <f t="shared" si="6"/>
        <v>0.061293733441216025</v>
      </c>
      <c r="R15" s="388">
        <f t="shared" si="7"/>
        <v>3784</v>
      </c>
      <c r="S15" s="389">
        <f t="shared" si="8"/>
        <v>0.05493467576861852</v>
      </c>
      <c r="T15" s="357">
        <f t="shared" si="9"/>
        <v>3803</v>
      </c>
      <c r="U15" s="357">
        <f t="shared" si="10"/>
        <v>369336.3999999999</v>
      </c>
      <c r="V15" s="332">
        <f t="shared" si="11"/>
        <v>0.1758770038747135</v>
      </c>
    </row>
    <row r="16" spans="1:22" ht="15">
      <c r="A16" s="196"/>
      <c r="B16" s="392" t="s">
        <v>73</v>
      </c>
      <c r="C16" s="1129">
        <f>SUM(C7:C15)</f>
        <v>37771</v>
      </c>
      <c r="D16" s="394">
        <f>SUM(D7:D15)</f>
        <v>0.7220607914356718</v>
      </c>
      <c r="E16" s="1100">
        <f aca="true" t="shared" si="12" ref="E16:F16">SUM(E7:E15)</f>
        <v>255423</v>
      </c>
      <c r="F16" s="1100">
        <f t="shared" si="12"/>
        <v>1493275.0238680006</v>
      </c>
      <c r="G16" s="1102">
        <f>SUM(G7:G15)</f>
        <v>0.7372377833554853</v>
      </c>
      <c r="H16" s="1129">
        <f>SUM(H7:H15)</f>
        <v>59466</v>
      </c>
      <c r="I16" s="394">
        <f>SUM(I7:I15)</f>
        <v>0.7122956219680183</v>
      </c>
      <c r="J16" s="1100">
        <f aca="true" t="shared" si="13" ref="J16:K16">SUM(J7:J15)</f>
        <v>394409</v>
      </c>
      <c r="K16" s="1100">
        <f t="shared" si="13"/>
        <v>1422730.2021245772</v>
      </c>
      <c r="L16" s="1102">
        <f>SUM(L7:L15)</f>
        <v>0.6779852165767137</v>
      </c>
      <c r="M16" s="1129">
        <f>SUM(M7:M15)</f>
        <v>55278</v>
      </c>
      <c r="N16" s="394">
        <f>SUM(N7:N15)</f>
        <v>0.7323141327963543</v>
      </c>
      <c r="O16" s="1100">
        <f aca="true" t="shared" si="14" ref="O16:P16">SUM(O7:O15)</f>
        <v>419878.11199999996</v>
      </c>
      <c r="P16" s="1100">
        <f t="shared" si="14"/>
        <v>1370762.91377071</v>
      </c>
      <c r="Q16" s="1102">
        <f>SUM(Q7:Q15)</f>
        <v>0.6327555232805919</v>
      </c>
      <c r="R16" s="393">
        <f t="shared" si="7"/>
        <v>152515</v>
      </c>
      <c r="S16" s="394">
        <f t="shared" si="8"/>
        <v>2.166670546200044</v>
      </c>
      <c r="T16" s="170">
        <f aca="true" t="shared" si="15" ref="T16">E16+J16+O16</f>
        <v>1069710.112</v>
      </c>
      <c r="U16" s="395">
        <f aca="true" t="shared" si="16" ref="U16">F16+K16+P16</f>
        <v>4286768.139763288</v>
      </c>
      <c r="V16" s="396">
        <f t="shared" si="11"/>
        <v>2.047978523212791</v>
      </c>
    </row>
    <row r="17" spans="1:22" ht="15">
      <c r="A17" s="196"/>
      <c r="B17" s="132" t="s">
        <v>126</v>
      </c>
      <c r="C17" s="1130"/>
      <c r="D17" s="1131"/>
      <c r="E17" s="1132"/>
      <c r="F17" s="1133"/>
      <c r="G17" s="1114"/>
      <c r="H17" s="1130"/>
      <c r="I17" s="1131"/>
      <c r="J17" s="1133"/>
      <c r="K17" s="1133"/>
      <c r="L17" s="1114"/>
      <c r="M17" s="155"/>
      <c r="N17" s="162"/>
      <c r="O17" s="399"/>
      <c r="P17" s="167"/>
      <c r="Q17" s="157"/>
      <c r="R17" s="155"/>
      <c r="S17" s="162"/>
      <c r="T17" s="399"/>
      <c r="U17" s="167"/>
      <c r="V17" s="157"/>
    </row>
    <row r="18" spans="1:22" ht="15">
      <c r="A18" s="196"/>
      <c r="B18" s="560" t="s">
        <v>847</v>
      </c>
      <c r="C18" s="1125">
        <v>1096</v>
      </c>
      <c r="D18" s="1126">
        <f aca="true" t="shared" si="17" ref="D18:D26">C18/$C$38</f>
        <v>0.02095201682278723</v>
      </c>
      <c r="E18" s="1094">
        <v>25034</v>
      </c>
      <c r="F18" s="1094">
        <v>311231.3385199998</v>
      </c>
      <c r="G18" s="1096">
        <f aca="true" t="shared" si="18" ref="G18:G23">F18/$F$38</f>
        <v>0.15365655920963686</v>
      </c>
      <c r="H18" s="1125">
        <v>1062</v>
      </c>
      <c r="I18" s="1126">
        <f>H18/$H$38</f>
        <v>0.012720848056537103</v>
      </c>
      <c r="J18" s="1094">
        <v>21918</v>
      </c>
      <c r="K18" s="1094">
        <v>248233.99790000005</v>
      </c>
      <c r="L18" s="1096">
        <f>K18/$K$38</f>
        <v>0.11829296979610926</v>
      </c>
      <c r="M18" s="388">
        <v>1436</v>
      </c>
      <c r="N18" s="1126">
        <f aca="true" t="shared" si="19" ref="N18:N26">M18/$M$38</f>
        <v>0.019023899104445977</v>
      </c>
      <c r="O18" s="357">
        <v>19189</v>
      </c>
      <c r="P18" s="357">
        <v>303641.5060999997</v>
      </c>
      <c r="Q18" s="1096">
        <f aca="true" t="shared" si="20" ref="Q18:Q26">P18/$P$38</f>
        <v>0.14016343610690246</v>
      </c>
      <c r="R18" s="388">
        <f>C18+H18+M18</f>
        <v>3594</v>
      </c>
      <c r="S18" s="389">
        <f aca="true" t="shared" si="21" ref="S18:S27">D18+I18+N18</f>
        <v>0.05269676398377031</v>
      </c>
      <c r="T18" s="357">
        <f aca="true" t="shared" si="22" ref="T18:T27">E18+J18+O18</f>
        <v>66141</v>
      </c>
      <c r="U18" s="357">
        <f aca="true" t="shared" si="23" ref="U18:U27">F18+K18+P18</f>
        <v>863106.8425199995</v>
      </c>
      <c r="V18" s="332">
        <f aca="true" t="shared" si="24" ref="V18:V27">G18+L18+Q18</f>
        <v>0.41211296511264855</v>
      </c>
    </row>
    <row r="19" spans="1:22" ht="15">
      <c r="A19" s="196"/>
      <c r="B19" s="560" t="s">
        <v>850</v>
      </c>
      <c r="C19" s="1125">
        <v>15</v>
      </c>
      <c r="D19" s="1127">
        <f t="shared" si="17"/>
        <v>0.0002867520550563946</v>
      </c>
      <c r="E19" s="1094">
        <v>528</v>
      </c>
      <c r="F19" s="1094">
        <v>5644</v>
      </c>
      <c r="G19" s="1096">
        <f t="shared" si="18"/>
        <v>0.00278647267432377</v>
      </c>
      <c r="H19" s="1125">
        <v>3</v>
      </c>
      <c r="I19" s="1127">
        <f aca="true" t="shared" si="25" ref="I19:I26">H19/$H$38</f>
        <v>3.5934599029765826E-05</v>
      </c>
      <c r="J19" s="1094">
        <v>114</v>
      </c>
      <c r="K19" s="1094">
        <v>1032.546</v>
      </c>
      <c r="L19" s="1096">
        <f aca="true" t="shared" si="26" ref="L19:L26">K19/$K$38</f>
        <v>0.0004920475592561586</v>
      </c>
      <c r="M19" s="388">
        <v>18</v>
      </c>
      <c r="N19" s="1126">
        <f t="shared" si="19"/>
        <v>0.0002384611308356738</v>
      </c>
      <c r="O19" s="357">
        <v>554</v>
      </c>
      <c r="P19" s="357">
        <v>5478.489399999999</v>
      </c>
      <c r="Q19" s="1096">
        <f t="shared" si="20"/>
        <v>0.0025289161183594954</v>
      </c>
      <c r="R19" s="388">
        <f aca="true" t="shared" si="27" ref="R19:R27">C19+H19+M19</f>
        <v>36</v>
      </c>
      <c r="S19" s="404">
        <f t="shared" si="21"/>
        <v>0.0005611477849218342</v>
      </c>
      <c r="T19" s="357">
        <f t="shared" si="22"/>
        <v>1196</v>
      </c>
      <c r="U19" s="357">
        <f t="shared" si="23"/>
        <v>12155.035399999999</v>
      </c>
      <c r="V19" s="332">
        <f t="shared" si="24"/>
        <v>0.005807436351939424</v>
      </c>
    </row>
    <row r="20" spans="1:22" ht="15">
      <c r="A20" s="196"/>
      <c r="B20" s="560" t="s">
        <v>15</v>
      </c>
      <c r="C20" s="1125">
        <v>1</v>
      </c>
      <c r="D20" s="1127">
        <f t="shared" si="17"/>
        <v>1.9116803670426305E-05</v>
      </c>
      <c r="E20" s="1094">
        <v>1</v>
      </c>
      <c r="F20" s="1094">
        <v>5</v>
      </c>
      <c r="G20" s="1134">
        <f t="shared" si="18"/>
        <v>2.4685264655596825E-06</v>
      </c>
      <c r="H20" s="1125"/>
      <c r="I20" s="1127">
        <f t="shared" si="25"/>
        <v>0</v>
      </c>
      <c r="J20" s="1094"/>
      <c r="K20" s="1094"/>
      <c r="L20" s="1134">
        <f t="shared" si="26"/>
        <v>0</v>
      </c>
      <c r="M20" s="388"/>
      <c r="N20" s="1126">
        <f t="shared" si="19"/>
        <v>0</v>
      </c>
      <c r="O20" s="357"/>
      <c r="P20" s="357"/>
      <c r="Q20" s="1096">
        <f t="shared" si="20"/>
        <v>0</v>
      </c>
      <c r="R20" s="388">
        <f t="shared" si="27"/>
        <v>1</v>
      </c>
      <c r="S20" s="404">
        <f t="shared" si="21"/>
        <v>1.9116803670426305E-05</v>
      </c>
      <c r="T20" s="357">
        <f t="shared" si="22"/>
        <v>1</v>
      </c>
      <c r="U20" s="357">
        <f t="shared" si="23"/>
        <v>5</v>
      </c>
      <c r="V20" s="366">
        <f t="shared" si="24"/>
        <v>2.4685264655596825E-06</v>
      </c>
    </row>
    <row r="21" spans="1:22" ht="15">
      <c r="A21" s="196"/>
      <c r="B21" s="560" t="s">
        <v>848</v>
      </c>
      <c r="C21" s="1125">
        <v>2</v>
      </c>
      <c r="D21" s="1127">
        <f t="shared" si="17"/>
        <v>3.823360734085261E-05</v>
      </c>
      <c r="E21" s="1094">
        <v>276</v>
      </c>
      <c r="F21" s="1094">
        <v>273.11856</v>
      </c>
      <c r="G21" s="1128">
        <f t="shared" si="18"/>
        <v>0.00013484007871911</v>
      </c>
      <c r="H21" s="1125">
        <v>3</v>
      </c>
      <c r="I21" s="1127">
        <f t="shared" si="25"/>
        <v>3.5934599029765826E-05</v>
      </c>
      <c r="J21" s="1094">
        <v>390</v>
      </c>
      <c r="K21" s="1094">
        <v>493</v>
      </c>
      <c r="L21" s="1128">
        <f t="shared" si="26"/>
        <v>0.00023493330729409267</v>
      </c>
      <c r="M21" s="388">
        <v>4</v>
      </c>
      <c r="N21" s="1126">
        <f t="shared" si="19"/>
        <v>5.299136240792751E-05</v>
      </c>
      <c r="O21" s="357">
        <v>369</v>
      </c>
      <c r="P21" s="357">
        <v>597.4700399999999</v>
      </c>
      <c r="Q21" s="1096">
        <f t="shared" si="20"/>
        <v>0.0002757971229063421</v>
      </c>
      <c r="R21" s="388">
        <f t="shared" si="27"/>
        <v>9</v>
      </c>
      <c r="S21" s="404">
        <f t="shared" si="21"/>
        <v>0.00012715956877854594</v>
      </c>
      <c r="T21" s="357">
        <f t="shared" si="22"/>
        <v>1035</v>
      </c>
      <c r="U21" s="357">
        <f t="shared" si="23"/>
        <v>1363.5886</v>
      </c>
      <c r="V21" s="354">
        <f t="shared" si="24"/>
        <v>0.0006455705089195448</v>
      </c>
    </row>
    <row r="22" spans="1:22" ht="15">
      <c r="A22" s="196"/>
      <c r="B22" s="560" t="s">
        <v>849</v>
      </c>
      <c r="C22" s="1125">
        <v>5756</v>
      </c>
      <c r="D22" s="1126">
        <f t="shared" si="17"/>
        <v>0.11003632192697381</v>
      </c>
      <c r="E22" s="1094">
        <v>40804</v>
      </c>
      <c r="F22" s="1094">
        <v>46134.580000000235</v>
      </c>
      <c r="G22" s="1096">
        <f t="shared" si="18"/>
        <v>0.0227768863414962</v>
      </c>
      <c r="H22" s="1125">
        <v>10505</v>
      </c>
      <c r="I22" s="1126">
        <f t="shared" si="25"/>
        <v>0.12583098760256334</v>
      </c>
      <c r="J22" s="1094">
        <v>86607</v>
      </c>
      <c r="K22" s="1094">
        <v>102843</v>
      </c>
      <c r="L22" s="1096">
        <f t="shared" si="26"/>
        <v>0.049008612823623475</v>
      </c>
      <c r="M22" s="388">
        <v>7524</v>
      </c>
      <c r="N22" s="1126">
        <f t="shared" si="19"/>
        <v>0.09967675268931164</v>
      </c>
      <c r="O22" s="357">
        <v>74441</v>
      </c>
      <c r="P22" s="357">
        <v>93545.5399999991</v>
      </c>
      <c r="Q22" s="1096">
        <f t="shared" si="20"/>
        <v>0.04318139666504433</v>
      </c>
      <c r="R22" s="388">
        <f t="shared" si="27"/>
        <v>23785</v>
      </c>
      <c r="S22" s="389">
        <f t="shared" si="21"/>
        <v>0.3355440622188488</v>
      </c>
      <c r="T22" s="357">
        <f t="shared" si="22"/>
        <v>201852</v>
      </c>
      <c r="U22" s="357">
        <f t="shared" si="23"/>
        <v>242523.11999999936</v>
      </c>
      <c r="V22" s="332">
        <f t="shared" si="24"/>
        <v>0.114966895830164</v>
      </c>
    </row>
    <row r="23" spans="1:22" ht="15">
      <c r="A23" s="196"/>
      <c r="B23" s="560" t="s">
        <v>851</v>
      </c>
      <c r="C23" s="388">
        <v>2149</v>
      </c>
      <c r="D23" s="389">
        <f t="shared" si="17"/>
        <v>0.04108201108774613</v>
      </c>
      <c r="E23" s="357">
        <v>2687</v>
      </c>
      <c r="F23" s="357">
        <v>20961</v>
      </c>
      <c r="G23" s="332">
        <f t="shared" si="18"/>
        <v>0.010348556648919302</v>
      </c>
      <c r="H23" s="388">
        <v>4123</v>
      </c>
      <c r="I23" s="389">
        <f t="shared" si="25"/>
        <v>0.04938611726657483</v>
      </c>
      <c r="J23" s="357">
        <v>5446</v>
      </c>
      <c r="K23" s="357">
        <v>43409.43140000089</v>
      </c>
      <c r="L23" s="332">
        <f t="shared" si="26"/>
        <v>0.020686250074154654</v>
      </c>
      <c r="M23" s="388">
        <v>2334</v>
      </c>
      <c r="N23" s="1126">
        <f t="shared" si="19"/>
        <v>0.030920459965025703</v>
      </c>
      <c r="O23" s="357">
        <v>3497</v>
      </c>
      <c r="P23" s="357">
        <v>26561.64649999889</v>
      </c>
      <c r="Q23" s="1096">
        <f t="shared" si="20"/>
        <v>0.012261076194473294</v>
      </c>
      <c r="R23" s="388">
        <f t="shared" si="27"/>
        <v>8606</v>
      </c>
      <c r="S23" s="389">
        <f t="shared" si="21"/>
        <v>0.12138858831934668</v>
      </c>
      <c r="T23" s="357">
        <f t="shared" si="22"/>
        <v>11630</v>
      </c>
      <c r="U23" s="357">
        <f t="shared" si="23"/>
        <v>90932.07789999977</v>
      </c>
      <c r="V23" s="332">
        <f t="shared" si="24"/>
        <v>0.043295882917547254</v>
      </c>
    </row>
    <row r="24" spans="1:22" ht="15">
      <c r="A24" s="196"/>
      <c r="B24" s="560" t="s">
        <v>81</v>
      </c>
      <c r="C24" s="388">
        <v>3</v>
      </c>
      <c r="D24" s="389">
        <f t="shared" si="17"/>
        <v>5.735041101127892E-05</v>
      </c>
      <c r="E24" s="994">
        <v>3</v>
      </c>
      <c r="F24" s="357">
        <v>54</v>
      </c>
      <c r="G24" s="332"/>
      <c r="H24" s="388">
        <v>47</v>
      </c>
      <c r="I24" s="389">
        <f t="shared" si="25"/>
        <v>0.0005629753847996646</v>
      </c>
      <c r="J24" s="357">
        <v>54</v>
      </c>
      <c r="K24" s="357">
        <v>957</v>
      </c>
      <c r="L24" s="332">
        <f t="shared" si="26"/>
        <v>0.0004560470082767681</v>
      </c>
      <c r="M24" s="388">
        <v>6</v>
      </c>
      <c r="N24" s="1126">
        <f t="shared" si="19"/>
        <v>7.948704361189126E-05</v>
      </c>
      <c r="O24" s="357">
        <v>6</v>
      </c>
      <c r="P24" s="357">
        <v>122.89999999999999</v>
      </c>
      <c r="Q24" s="1096">
        <f t="shared" si="20"/>
        <v>5.673165872081125E-05</v>
      </c>
      <c r="R24" s="388">
        <f t="shared" si="27"/>
        <v>56</v>
      </c>
      <c r="S24" s="389">
        <f t="shared" si="21"/>
        <v>0.0006998128394228348</v>
      </c>
      <c r="T24" s="357"/>
      <c r="U24" s="357">
        <f t="shared" si="23"/>
        <v>1133.9</v>
      </c>
      <c r="V24" s="332"/>
    </row>
    <row r="25" spans="1:22" ht="15">
      <c r="A25" s="196"/>
      <c r="B25" s="560" t="s">
        <v>670</v>
      </c>
      <c r="C25" s="388">
        <v>2456</v>
      </c>
      <c r="D25" s="389">
        <f t="shared" si="17"/>
        <v>0.046950869814567</v>
      </c>
      <c r="E25" s="357">
        <v>4084</v>
      </c>
      <c r="F25" s="357">
        <v>17357</v>
      </c>
      <c r="G25" s="332">
        <f>F25/$F$38</f>
        <v>0.008569242772543883</v>
      </c>
      <c r="H25" s="388">
        <v>3312</v>
      </c>
      <c r="I25" s="389">
        <f t="shared" si="25"/>
        <v>0.039671797328861474</v>
      </c>
      <c r="J25" s="357">
        <v>5827</v>
      </c>
      <c r="K25" s="357">
        <v>24765</v>
      </c>
      <c r="L25" s="332">
        <f t="shared" si="26"/>
        <v>0.011801467251801633</v>
      </c>
      <c r="M25" s="388">
        <v>1896</v>
      </c>
      <c r="N25" s="1126">
        <f t="shared" si="19"/>
        <v>0.025117905781357638</v>
      </c>
      <c r="O25" s="357">
        <v>3393</v>
      </c>
      <c r="P25" s="357">
        <v>14420.25</v>
      </c>
      <c r="Q25" s="1096">
        <f t="shared" si="20"/>
        <v>0.0066565069297703705</v>
      </c>
      <c r="R25" s="388">
        <f t="shared" si="27"/>
        <v>7664</v>
      </c>
      <c r="S25" s="389">
        <f t="shared" si="21"/>
        <v>0.11174057292478612</v>
      </c>
      <c r="T25" s="357">
        <f t="shared" si="22"/>
        <v>13304</v>
      </c>
      <c r="U25" s="357">
        <f t="shared" si="23"/>
        <v>56542.25</v>
      </c>
      <c r="V25" s="332">
        <f t="shared" si="24"/>
        <v>0.027027216954115887</v>
      </c>
    </row>
    <row r="26" spans="1:22" ht="15">
      <c r="A26" s="196"/>
      <c r="B26" s="328" t="s">
        <v>86</v>
      </c>
      <c r="C26" s="388">
        <v>306</v>
      </c>
      <c r="D26" s="389">
        <f t="shared" si="17"/>
        <v>0.00584974192315045</v>
      </c>
      <c r="E26" s="357">
        <v>308</v>
      </c>
      <c r="F26" s="357">
        <v>32457.8</v>
      </c>
      <c r="G26" s="332">
        <f>F26/$F$38</f>
        <v>0.016024587662768614</v>
      </c>
      <c r="H26" s="388">
        <v>507</v>
      </c>
      <c r="I26" s="389">
        <f t="shared" si="25"/>
        <v>0.006072947236030425</v>
      </c>
      <c r="J26" s="357">
        <v>514</v>
      </c>
      <c r="K26" s="357">
        <v>53211.79999999999</v>
      </c>
      <c r="L26" s="332">
        <f t="shared" si="26"/>
        <v>0.025357452659374842</v>
      </c>
      <c r="M26" s="388">
        <v>786</v>
      </c>
      <c r="N26" s="1126">
        <f t="shared" si="19"/>
        <v>0.010412802713157756</v>
      </c>
      <c r="O26" s="357">
        <v>798</v>
      </c>
      <c r="P26" s="357">
        <v>81728.49999999994</v>
      </c>
      <c r="Q26" s="1096">
        <f t="shared" si="20"/>
        <v>0.03772655304933946</v>
      </c>
      <c r="R26" s="388">
        <f t="shared" si="27"/>
        <v>1599</v>
      </c>
      <c r="S26" s="389">
        <f t="shared" si="21"/>
        <v>0.02233549187233863</v>
      </c>
      <c r="T26" s="357">
        <f t="shared" si="22"/>
        <v>1620</v>
      </c>
      <c r="U26" s="357">
        <f t="shared" si="23"/>
        <v>167398.09999999992</v>
      </c>
      <c r="V26" s="332">
        <f t="shared" si="24"/>
        <v>0.07910859337148292</v>
      </c>
    </row>
    <row r="27" spans="1:22" ht="15">
      <c r="A27" s="196"/>
      <c r="B27" s="392" t="s">
        <v>73</v>
      </c>
      <c r="C27" s="393">
        <f>SUM(C18:C26)</f>
        <v>11784</v>
      </c>
      <c r="D27" s="394">
        <f>SUM(D18:D26)</f>
        <v>0.22527241445230356</v>
      </c>
      <c r="E27" s="170">
        <f aca="true" t="shared" si="28" ref="E27:F27">SUM(E18:E26)</f>
        <v>73725</v>
      </c>
      <c r="F27" s="395">
        <f t="shared" si="28"/>
        <v>434117.83708</v>
      </c>
      <c r="G27" s="396">
        <f>SUM(G18:G26)</f>
        <v>0.21429961391487332</v>
      </c>
      <c r="H27" s="393">
        <f>SUM(H18:H26)</f>
        <v>19562</v>
      </c>
      <c r="I27" s="394">
        <f>SUM(I18:I26)</f>
        <v>0.23431754207342634</v>
      </c>
      <c r="J27" s="395">
        <f aca="true" t="shared" si="29" ref="J27:K27">SUM(J18:J26)</f>
        <v>120870</v>
      </c>
      <c r="K27" s="395">
        <f t="shared" si="29"/>
        <v>474945.7753000009</v>
      </c>
      <c r="L27" s="396">
        <f>SUM(L18:L26)</f>
        <v>0.22632978047989089</v>
      </c>
      <c r="M27" s="393">
        <f>SUM(M18:M26)</f>
        <v>14004</v>
      </c>
      <c r="N27" s="394">
        <f>SUM(N18:N26)</f>
        <v>0.1855227597901542</v>
      </c>
      <c r="O27" s="395">
        <f aca="true" t="shared" si="30" ref="O27:P27">SUM(O18:O26)</f>
        <v>102247</v>
      </c>
      <c r="P27" s="395">
        <f t="shared" si="30"/>
        <v>526096.3020399977</v>
      </c>
      <c r="Q27" s="396">
        <f>SUM(Q18:Q26)</f>
        <v>0.2428504138455166</v>
      </c>
      <c r="R27" s="393">
        <f t="shared" si="27"/>
        <v>45350</v>
      </c>
      <c r="S27" s="394">
        <f t="shared" si="21"/>
        <v>0.6451127163158841</v>
      </c>
      <c r="T27" s="170">
        <f t="shared" si="22"/>
        <v>296842</v>
      </c>
      <c r="U27" s="395">
        <f t="shared" si="23"/>
        <v>1435159.9144199986</v>
      </c>
      <c r="V27" s="396">
        <f t="shared" si="24"/>
        <v>0.6834798082402809</v>
      </c>
    </row>
    <row r="28" spans="1:22" ht="15">
      <c r="A28" s="196"/>
      <c r="B28" s="132" t="s">
        <v>127</v>
      </c>
      <c r="C28" s="155"/>
      <c r="D28" s="162"/>
      <c r="E28" s="399"/>
      <c r="F28" s="167"/>
      <c r="G28" s="157"/>
      <c r="H28" s="155"/>
      <c r="I28" s="162"/>
      <c r="J28" s="167"/>
      <c r="K28" s="167"/>
      <c r="L28" s="157"/>
      <c r="M28" s="155"/>
      <c r="N28" s="162"/>
      <c r="O28" s="399"/>
      <c r="P28" s="167"/>
      <c r="Q28" s="157"/>
      <c r="R28" s="155"/>
      <c r="S28" s="162"/>
      <c r="T28" s="399"/>
      <c r="U28" s="167"/>
      <c r="V28" s="157"/>
    </row>
    <row r="29" spans="1:22" ht="15">
      <c r="A29" s="196"/>
      <c r="B29" s="560" t="s">
        <v>847</v>
      </c>
      <c r="C29" s="388">
        <v>299</v>
      </c>
      <c r="D29" s="406">
        <f aca="true" t="shared" si="31" ref="D29:D36">C29/$C$38</f>
        <v>0.005715924297457465</v>
      </c>
      <c r="E29" s="357">
        <v>5965</v>
      </c>
      <c r="F29" s="357">
        <v>73312.65184</v>
      </c>
      <c r="G29" s="354">
        <f aca="true" t="shared" si="32" ref="G29:G36">F29/$F$38</f>
        <v>0.03619484426548056</v>
      </c>
      <c r="H29" s="388">
        <v>830</v>
      </c>
      <c r="I29" s="406">
        <f>H29/$H$38</f>
        <v>0.009941905731568544</v>
      </c>
      <c r="J29" s="357">
        <v>12769</v>
      </c>
      <c r="K29" s="357">
        <v>149753.1557600001</v>
      </c>
      <c r="L29" s="354">
        <f>K29/$K$38</f>
        <v>0.07136309160329458</v>
      </c>
      <c r="M29" s="388">
        <v>1048</v>
      </c>
      <c r="N29" s="1126">
        <f aca="true" t="shared" si="33" ref="N29:N36">M29/$M$38</f>
        <v>0.013883736950877006</v>
      </c>
      <c r="O29" s="357">
        <v>12957</v>
      </c>
      <c r="P29" s="357">
        <v>178525.83740000013</v>
      </c>
      <c r="Q29" s="1096">
        <f aca="true" t="shared" si="34" ref="Q29:Q36">P29/$P$38</f>
        <v>0.08240900634844467</v>
      </c>
      <c r="R29" s="388">
        <f>C29+H29+M29</f>
        <v>2177</v>
      </c>
      <c r="S29" s="406">
        <f aca="true" t="shared" si="35" ref="S29:S37">D29+I29+N29</f>
        <v>0.029541566979903015</v>
      </c>
      <c r="T29" s="357">
        <f aca="true" t="shared" si="36" ref="T29:T37">E29+J29+O29</f>
        <v>31691</v>
      </c>
      <c r="U29" s="357">
        <f aca="true" t="shared" si="37" ref="U29:U37">F29+K29+P29</f>
        <v>401591.64500000025</v>
      </c>
      <c r="V29" s="354">
        <f aca="true" t="shared" si="38" ref="V29:V37">G29+L29+Q29</f>
        <v>0.18996694221721983</v>
      </c>
    </row>
    <row r="30" spans="1:22" ht="15">
      <c r="A30" s="196"/>
      <c r="B30" s="560" t="s">
        <v>850</v>
      </c>
      <c r="C30" s="388">
        <v>6</v>
      </c>
      <c r="D30" s="404">
        <f t="shared" si="31"/>
        <v>0.00011470082202255783</v>
      </c>
      <c r="E30" s="357">
        <v>114</v>
      </c>
      <c r="F30" s="357">
        <v>1195.0778999999998</v>
      </c>
      <c r="G30" s="332">
        <f t="shared" si="32"/>
        <v>0.0005900162849110975</v>
      </c>
      <c r="H30" s="388">
        <v>2</v>
      </c>
      <c r="I30" s="404">
        <f aca="true" t="shared" si="39" ref="I30:I36">H30/$H$38</f>
        <v>2.395639935317722E-05</v>
      </c>
      <c r="J30" s="357">
        <v>45</v>
      </c>
      <c r="K30" s="357">
        <v>391.95000000000005</v>
      </c>
      <c r="L30" s="332">
        <f aca="true" t="shared" si="40" ref="L30:L36">K30/$K$38</f>
        <v>0.00018677912737103373</v>
      </c>
      <c r="M30" s="388">
        <v>11</v>
      </c>
      <c r="N30" s="1126">
        <f t="shared" si="33"/>
        <v>0.00014572624662180064</v>
      </c>
      <c r="O30" s="357">
        <v>219</v>
      </c>
      <c r="P30" s="357">
        <v>1971.3223999999998</v>
      </c>
      <c r="Q30" s="1096">
        <f t="shared" si="34"/>
        <v>0.0009099787601748623</v>
      </c>
      <c r="R30" s="388">
        <f aca="true" t="shared" si="41" ref="R30:R37">C30+H30+M30</f>
        <v>19</v>
      </c>
      <c r="S30" s="404">
        <f t="shared" si="35"/>
        <v>0.0002843834679975357</v>
      </c>
      <c r="T30" s="357">
        <f t="shared" si="36"/>
        <v>378</v>
      </c>
      <c r="U30" s="357">
        <f t="shared" si="37"/>
        <v>3558.3502999999996</v>
      </c>
      <c r="V30" s="332">
        <f t="shared" si="38"/>
        <v>0.0016867741724569934</v>
      </c>
    </row>
    <row r="31" spans="1:22" ht="15">
      <c r="A31" s="196"/>
      <c r="B31" s="560" t="s">
        <v>15</v>
      </c>
      <c r="C31" s="388">
        <v>0</v>
      </c>
      <c r="D31" s="404">
        <f t="shared" si="31"/>
        <v>0</v>
      </c>
      <c r="E31" s="357">
        <v>0</v>
      </c>
      <c r="F31" s="357">
        <v>0</v>
      </c>
      <c r="G31" s="332">
        <f t="shared" si="32"/>
        <v>0</v>
      </c>
      <c r="H31" s="388"/>
      <c r="I31" s="404">
        <f t="shared" si="39"/>
        <v>0</v>
      </c>
      <c r="J31" s="357"/>
      <c r="K31" s="357"/>
      <c r="L31" s="332">
        <f t="shared" si="40"/>
        <v>0</v>
      </c>
      <c r="M31" s="388"/>
      <c r="N31" s="1126">
        <f t="shared" si="33"/>
        <v>0</v>
      </c>
      <c r="O31" s="357"/>
      <c r="P31" s="357"/>
      <c r="Q31" s="1096">
        <f t="shared" si="34"/>
        <v>0</v>
      </c>
      <c r="R31" s="388">
        <f t="shared" si="41"/>
        <v>0</v>
      </c>
      <c r="S31" s="404">
        <f t="shared" si="35"/>
        <v>0</v>
      </c>
      <c r="T31" s="357">
        <f t="shared" si="36"/>
        <v>0</v>
      </c>
      <c r="U31" s="357">
        <f t="shared" si="37"/>
        <v>0</v>
      </c>
      <c r="V31" s="332">
        <f t="shared" si="38"/>
        <v>0</v>
      </c>
    </row>
    <row r="32" spans="1:22" ht="15">
      <c r="A32" s="196"/>
      <c r="B32" s="560" t="s">
        <v>848</v>
      </c>
      <c r="C32" s="388"/>
      <c r="D32" s="389">
        <f t="shared" si="31"/>
        <v>0</v>
      </c>
      <c r="E32" s="357"/>
      <c r="F32" s="357"/>
      <c r="G32" s="332">
        <f t="shared" si="32"/>
        <v>0</v>
      </c>
      <c r="H32" s="388">
        <v>1</v>
      </c>
      <c r="I32" s="389">
        <f t="shared" si="39"/>
        <v>1.197819967658861E-05</v>
      </c>
      <c r="J32" s="357">
        <v>185</v>
      </c>
      <c r="K32" s="357">
        <v>183.0686</v>
      </c>
      <c r="L32" s="332">
        <f t="shared" si="40"/>
        <v>8.723917172352807E-05</v>
      </c>
      <c r="M32" s="388">
        <v>1</v>
      </c>
      <c r="N32" s="1126">
        <f t="shared" si="33"/>
        <v>1.3247840601981877E-05</v>
      </c>
      <c r="O32" s="357">
        <v>165</v>
      </c>
      <c r="P32" s="357">
        <v>267.1614</v>
      </c>
      <c r="Q32" s="1096">
        <f t="shared" si="34"/>
        <v>0.00012332391674673836</v>
      </c>
      <c r="R32" s="388">
        <f t="shared" si="41"/>
        <v>2</v>
      </c>
      <c r="S32" s="389">
        <f t="shared" si="35"/>
        <v>2.5226040278570486E-05</v>
      </c>
      <c r="T32" s="357">
        <f t="shared" si="36"/>
        <v>350</v>
      </c>
      <c r="U32" s="357">
        <f t="shared" si="37"/>
        <v>450.23</v>
      </c>
      <c r="V32" s="332">
        <f t="shared" si="38"/>
        <v>0.00021056308847026641</v>
      </c>
    </row>
    <row r="33" spans="1:22" ht="15">
      <c r="A33" s="196"/>
      <c r="B33" s="560" t="s">
        <v>849</v>
      </c>
      <c r="C33" s="388">
        <v>1642</v>
      </c>
      <c r="D33" s="389">
        <f t="shared" si="31"/>
        <v>0.03138979162683999</v>
      </c>
      <c r="E33" s="357">
        <v>12006</v>
      </c>
      <c r="F33" s="357">
        <v>12229.259999999984</v>
      </c>
      <c r="G33" s="332">
        <f t="shared" si="32"/>
        <v>0.0060376503928420725</v>
      </c>
      <c r="H33" s="388">
        <v>2009</v>
      </c>
      <c r="I33" s="389">
        <f t="shared" si="39"/>
        <v>0.024064203150266514</v>
      </c>
      <c r="J33" s="357">
        <v>23019</v>
      </c>
      <c r="K33" s="357">
        <v>25756</v>
      </c>
      <c r="L33" s="332">
        <f t="shared" si="40"/>
        <v>0.012273716557133166</v>
      </c>
      <c r="M33" s="388">
        <v>3188</v>
      </c>
      <c r="N33" s="1126">
        <f t="shared" si="33"/>
        <v>0.04223411583911822</v>
      </c>
      <c r="O33" s="357">
        <v>46884</v>
      </c>
      <c r="P33" s="357">
        <v>54478.61999999991</v>
      </c>
      <c r="Q33" s="1096">
        <f t="shared" si="34"/>
        <v>0.025147782566482972</v>
      </c>
      <c r="R33" s="388">
        <f t="shared" si="41"/>
        <v>6839</v>
      </c>
      <c r="S33" s="389">
        <f t="shared" si="35"/>
        <v>0.09768811061622473</v>
      </c>
      <c r="T33" s="357">
        <f t="shared" si="36"/>
        <v>81909</v>
      </c>
      <c r="U33" s="357">
        <f t="shared" si="37"/>
        <v>92463.87999999989</v>
      </c>
      <c r="V33" s="332">
        <f t="shared" si="38"/>
        <v>0.04345914951645821</v>
      </c>
    </row>
    <row r="34" spans="1:22" ht="15">
      <c r="A34" s="196"/>
      <c r="B34" s="560" t="s">
        <v>851</v>
      </c>
      <c r="C34" s="388">
        <v>583</v>
      </c>
      <c r="D34" s="389">
        <f t="shared" si="31"/>
        <v>0.011145096539858537</v>
      </c>
      <c r="E34" s="357">
        <v>785</v>
      </c>
      <c r="F34" s="357">
        <v>5852.755100000014</v>
      </c>
      <c r="G34" s="332">
        <f t="shared" si="32"/>
        <v>0.002889536172157888</v>
      </c>
      <c r="H34" s="388">
        <v>956</v>
      </c>
      <c r="I34" s="389">
        <f t="shared" si="39"/>
        <v>0.01145115889081871</v>
      </c>
      <c r="J34" s="357">
        <v>1499</v>
      </c>
      <c r="K34" s="357">
        <v>10993.731199999876</v>
      </c>
      <c r="L34" s="332">
        <f t="shared" si="40"/>
        <v>0.0052389323130187125</v>
      </c>
      <c r="M34" s="388">
        <v>1399</v>
      </c>
      <c r="N34" s="1126">
        <f t="shared" si="33"/>
        <v>0.018533729002172646</v>
      </c>
      <c r="O34" s="357">
        <v>2560</v>
      </c>
      <c r="P34" s="357">
        <v>17659.058000000045</v>
      </c>
      <c r="Q34" s="1096">
        <f t="shared" si="34"/>
        <v>0.008151567549121353</v>
      </c>
      <c r="R34" s="388">
        <f t="shared" si="41"/>
        <v>2938</v>
      </c>
      <c r="S34" s="389">
        <f t="shared" si="35"/>
        <v>0.04112998443284989</v>
      </c>
      <c r="T34" s="357">
        <f t="shared" si="36"/>
        <v>4844</v>
      </c>
      <c r="U34" s="357">
        <f t="shared" si="37"/>
        <v>34505.544299999936</v>
      </c>
      <c r="V34" s="332">
        <f t="shared" si="38"/>
        <v>0.01628003603429795</v>
      </c>
    </row>
    <row r="35" spans="1:22" ht="15">
      <c r="A35" s="196"/>
      <c r="B35" s="560" t="s">
        <v>670</v>
      </c>
      <c r="C35" s="388">
        <v>185</v>
      </c>
      <c r="D35" s="389">
        <f t="shared" si="31"/>
        <v>0.0035366086790288662</v>
      </c>
      <c r="E35" s="357">
        <v>281</v>
      </c>
      <c r="F35" s="357">
        <v>1194.25</v>
      </c>
      <c r="G35" s="332">
        <f t="shared" si="32"/>
        <v>0.0005896075462989302</v>
      </c>
      <c r="H35" s="388">
        <v>573</v>
      </c>
      <c r="I35" s="389">
        <f t="shared" si="39"/>
        <v>0.006863508414685273</v>
      </c>
      <c r="J35" s="357">
        <v>1073</v>
      </c>
      <c r="K35" s="357">
        <v>4560</v>
      </c>
      <c r="L35" s="332">
        <f t="shared" si="40"/>
        <v>0.00217301395793319</v>
      </c>
      <c r="M35" s="388">
        <v>430</v>
      </c>
      <c r="N35" s="1126">
        <f t="shared" si="33"/>
        <v>0.005696571458852207</v>
      </c>
      <c r="O35" s="357">
        <v>738</v>
      </c>
      <c r="P35" s="357">
        <v>3136.5</v>
      </c>
      <c r="Q35" s="1096">
        <f t="shared" si="34"/>
        <v>0.0014478343985176933</v>
      </c>
      <c r="R35" s="388">
        <f t="shared" si="41"/>
        <v>1188</v>
      </c>
      <c r="S35" s="389">
        <f t="shared" si="35"/>
        <v>0.016096688552566345</v>
      </c>
      <c r="T35" s="357">
        <f t="shared" si="36"/>
        <v>2092</v>
      </c>
      <c r="U35" s="357">
        <f t="shared" si="37"/>
        <v>8890.75</v>
      </c>
      <c r="V35" s="332">
        <f t="shared" si="38"/>
        <v>0.004210455902749813</v>
      </c>
    </row>
    <row r="36" spans="1:22" ht="15">
      <c r="A36" s="196"/>
      <c r="B36" s="328" t="s">
        <v>86</v>
      </c>
      <c r="C36" s="388">
        <v>40</v>
      </c>
      <c r="D36" s="404">
        <f t="shared" si="31"/>
        <v>0.0007646721468170522</v>
      </c>
      <c r="E36" s="357">
        <v>41</v>
      </c>
      <c r="F36" s="357">
        <v>4323</v>
      </c>
      <c r="G36" s="332">
        <f t="shared" si="32"/>
        <v>0.0021342879821229016</v>
      </c>
      <c r="H36" s="388">
        <v>86</v>
      </c>
      <c r="I36" s="404">
        <f t="shared" si="39"/>
        <v>0.0010301251721866204</v>
      </c>
      <c r="J36" s="357">
        <v>88</v>
      </c>
      <c r="K36" s="357">
        <v>9154</v>
      </c>
      <c r="L36" s="332">
        <f t="shared" si="40"/>
        <v>0.004362230212921145</v>
      </c>
      <c r="M36" s="388">
        <v>125</v>
      </c>
      <c r="N36" s="1126">
        <f t="shared" si="33"/>
        <v>0.0016559800752477345</v>
      </c>
      <c r="O36" s="357">
        <v>130</v>
      </c>
      <c r="P36" s="357">
        <v>13441.2</v>
      </c>
      <c r="Q36" s="1096">
        <f t="shared" si="34"/>
        <v>0.006204569334403323</v>
      </c>
      <c r="R36" s="388">
        <f t="shared" si="41"/>
        <v>251</v>
      </c>
      <c r="S36" s="404">
        <f t="shared" si="35"/>
        <v>0.003450777394251407</v>
      </c>
      <c r="T36" s="357">
        <f t="shared" si="36"/>
        <v>259</v>
      </c>
      <c r="U36" s="357">
        <f t="shared" si="37"/>
        <v>26918.2</v>
      </c>
      <c r="V36" s="332">
        <f t="shared" si="38"/>
        <v>0.01270108752944737</v>
      </c>
    </row>
    <row r="37" spans="1:22" ht="15">
      <c r="A37" s="196"/>
      <c r="B37" s="392" t="s">
        <v>73</v>
      </c>
      <c r="C37" s="393">
        <f>SUM(C29:C36)</f>
        <v>2755</v>
      </c>
      <c r="D37" s="394">
        <f>SUM(D29:D36)</f>
        <v>0.05266679411202447</v>
      </c>
      <c r="E37" s="170">
        <f aca="true" t="shared" si="42" ref="E37:F37">SUM(E29:E36)</f>
        <v>19192</v>
      </c>
      <c r="F37" s="395">
        <f t="shared" si="42"/>
        <v>98106.99484</v>
      </c>
      <c r="G37" s="396">
        <f>SUM(G29:G36)</f>
        <v>0.04843594264381345</v>
      </c>
      <c r="H37" s="393">
        <f>SUM(H29:H36)</f>
        <v>4457</v>
      </c>
      <c r="I37" s="394">
        <f>SUM(I29:I36)</f>
        <v>0.05338683595855544</v>
      </c>
      <c r="J37" s="395">
        <f aca="true" t="shared" si="43" ref="J37:K37">SUM(J29:J36)</f>
        <v>38678</v>
      </c>
      <c r="K37" s="395">
        <f t="shared" si="43"/>
        <v>200791.90555999998</v>
      </c>
      <c r="L37" s="396">
        <f>SUM(L29:L36)</f>
        <v>0.09568500294339535</v>
      </c>
      <c r="M37" s="393">
        <f>SUM(M29:M36)</f>
        <v>6202</v>
      </c>
      <c r="N37" s="394">
        <f>SUM(N29:N36)</f>
        <v>0.0821631074134916</v>
      </c>
      <c r="O37" s="395">
        <f aca="true" t="shared" si="44" ref="O37:P37">SUM(O29:O36)</f>
        <v>63653</v>
      </c>
      <c r="P37" s="395">
        <f t="shared" si="44"/>
        <v>269479.6992000001</v>
      </c>
      <c r="Q37" s="396">
        <f>SUM(Q29:Q36)</f>
        <v>0.12439406287389161</v>
      </c>
      <c r="R37" s="393">
        <f t="shared" si="41"/>
        <v>13414</v>
      </c>
      <c r="S37" s="394">
        <f t="shared" si="35"/>
        <v>0.18821673748407153</v>
      </c>
      <c r="T37" s="170">
        <f t="shared" si="36"/>
        <v>121523</v>
      </c>
      <c r="U37" s="395">
        <f t="shared" si="37"/>
        <v>568378.5996000001</v>
      </c>
      <c r="V37" s="396">
        <f t="shared" si="38"/>
        <v>0.26851500846110044</v>
      </c>
    </row>
    <row r="38" spans="1:22" ht="15.75" thickBot="1">
      <c r="A38" s="196"/>
      <c r="B38" s="409" t="s">
        <v>100</v>
      </c>
      <c r="C38" s="764">
        <f>C16+C27+C37</f>
        <v>52310</v>
      </c>
      <c r="D38" s="780">
        <f>D16+D27+D37</f>
        <v>0.9999999999999998</v>
      </c>
      <c r="E38" s="765">
        <f aca="true" t="shared" si="45" ref="E38:F38">E16+E27+E37</f>
        <v>348340</v>
      </c>
      <c r="F38" s="765">
        <f t="shared" si="45"/>
        <v>2025499.8557880006</v>
      </c>
      <c r="G38" s="780">
        <f aca="true" t="shared" si="46" ref="G38:Q38">G16+G27+G37</f>
        <v>0.999973339914172</v>
      </c>
      <c r="H38" s="764">
        <f t="shared" si="46"/>
        <v>83485</v>
      </c>
      <c r="I38" s="780">
        <f t="shared" si="46"/>
        <v>1.0000000000000002</v>
      </c>
      <c r="J38" s="765">
        <f t="shared" si="46"/>
        <v>553957</v>
      </c>
      <c r="K38" s="765">
        <f t="shared" si="46"/>
        <v>2098467.882984578</v>
      </c>
      <c r="L38" s="780">
        <f t="shared" si="46"/>
        <v>1</v>
      </c>
      <c r="M38" s="764">
        <f t="shared" si="46"/>
        <v>75484</v>
      </c>
      <c r="N38" s="780">
        <f t="shared" si="46"/>
        <v>1</v>
      </c>
      <c r="O38" s="765">
        <f t="shared" si="46"/>
        <v>585778.112</v>
      </c>
      <c r="P38" s="765">
        <f t="shared" si="46"/>
        <v>2166338.9150107075</v>
      </c>
      <c r="Q38" s="780">
        <f t="shared" si="46"/>
        <v>1</v>
      </c>
      <c r="R38" s="764">
        <f aca="true" t="shared" si="47" ref="R38">C38+H38+M38</f>
        <v>211279</v>
      </c>
      <c r="S38" s="780">
        <f aca="true" t="shared" si="48" ref="S38">D38+I38+N38</f>
        <v>3</v>
      </c>
      <c r="T38" s="765">
        <f aca="true" t="shared" si="49" ref="T38">E38+J38+O38</f>
        <v>1488075.112</v>
      </c>
      <c r="U38" s="765">
        <f aca="true" t="shared" si="50" ref="U38">F38+K38+P38</f>
        <v>6290306.653783286</v>
      </c>
      <c r="V38" s="780">
        <f aca="true" t="shared" si="51" ref="V38">G38+L38+Q38</f>
        <v>2.999973339914172</v>
      </c>
    </row>
  </sheetData>
  <mergeCells count="1">
    <mergeCell ref="A1:A2"/>
  </mergeCells>
  <hyperlinks>
    <hyperlink ref="A1:A2" location="Index!A1" display="Back to Index"/>
  </hyperlink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D108"/>
  <sheetViews>
    <sheetView workbookViewId="0" topLeftCell="A1">
      <selection activeCell="A1" sqref="A1:A2"/>
    </sheetView>
  </sheetViews>
  <sheetFormatPr defaultColWidth="9.140625" defaultRowHeight="15"/>
  <cols>
    <col min="1" max="1" width="9.140625" style="201" customWidth="1"/>
    <col min="2" max="2" width="24.421875" style="201" bestFit="1" customWidth="1"/>
    <col min="3" max="27" width="12.7109375" style="201" customWidth="1"/>
    <col min="28" max="16384" width="9.140625" style="201" customWidth="1"/>
  </cols>
  <sheetData>
    <row r="1" s="196" customFormat="1" ht="15">
      <c r="A1" s="1143" t="s">
        <v>64</v>
      </c>
    </row>
    <row r="2" spans="1:22" s="196" customFormat="1" ht="15.75" thickBot="1">
      <c r="A2" s="1143"/>
      <c r="B2" s="197"/>
      <c r="K2" s="197"/>
      <c r="L2" s="197"/>
      <c r="M2" s="197"/>
      <c r="N2" s="197"/>
      <c r="O2" s="197"/>
      <c r="P2" s="197"/>
      <c r="R2" s="197"/>
      <c r="S2" s="197"/>
      <c r="T2" s="197"/>
      <c r="U2" s="197"/>
      <c r="V2" s="197"/>
    </row>
    <row r="3" spans="1:28" ht="15.75" thickBot="1">
      <c r="A3" s="196"/>
      <c r="B3" s="41" t="s">
        <v>589</v>
      </c>
      <c r="C3" s="40"/>
      <c r="D3" s="40"/>
      <c r="E3" s="40"/>
      <c r="F3" s="40"/>
      <c r="G3" s="71"/>
      <c r="H3" s="40"/>
      <c r="I3" s="40"/>
      <c r="J3" s="40"/>
      <c r="K3" s="40"/>
      <c r="L3" s="71"/>
      <c r="M3" s="40"/>
      <c r="N3" s="40"/>
      <c r="O3" s="40"/>
      <c r="P3" s="40"/>
      <c r="Q3" s="71"/>
      <c r="R3" s="40"/>
      <c r="S3" s="40"/>
      <c r="T3" s="40"/>
      <c r="U3" s="40"/>
      <c r="V3" s="75"/>
      <c r="W3" s="208"/>
      <c r="X3" s="208"/>
      <c r="Y3" s="208"/>
      <c r="Z3" s="208"/>
      <c r="AA3" s="208"/>
      <c r="AB3" s="208"/>
    </row>
    <row r="4" spans="1:30" ht="15">
      <c r="A4" s="196"/>
      <c r="B4" s="412"/>
      <c r="C4" s="125">
        <v>2009</v>
      </c>
      <c r="D4" s="125"/>
      <c r="E4" s="125"/>
      <c r="F4" s="125"/>
      <c r="G4" s="124"/>
      <c r="H4" s="125">
        <v>2010</v>
      </c>
      <c r="I4" s="125"/>
      <c r="J4" s="125"/>
      <c r="K4" s="125"/>
      <c r="L4" s="124"/>
      <c r="M4" s="125">
        <v>2011</v>
      </c>
      <c r="N4" s="125"/>
      <c r="O4" s="125"/>
      <c r="P4" s="125"/>
      <c r="Q4" s="124"/>
      <c r="R4" s="127" t="s">
        <v>152</v>
      </c>
      <c r="S4" s="125"/>
      <c r="T4" s="125"/>
      <c r="U4" s="125"/>
      <c r="V4" s="124"/>
      <c r="W4" s="208"/>
      <c r="X4" s="208"/>
      <c r="Y4" s="208"/>
      <c r="Z4" s="208"/>
      <c r="AA4" s="208"/>
      <c r="AB4" s="208"/>
      <c r="AC4" s="208"/>
      <c r="AD4" s="208"/>
    </row>
    <row r="5" spans="1:30" ht="62.1" customHeight="1">
      <c r="A5" s="196"/>
      <c r="B5" s="98"/>
      <c r="C5" s="106" t="s">
        <v>124</v>
      </c>
      <c r="D5" s="128" t="s">
        <v>590</v>
      </c>
      <c r="E5" s="129" t="s">
        <v>586</v>
      </c>
      <c r="F5" s="130" t="s">
        <v>2</v>
      </c>
      <c r="G5" s="131" t="s">
        <v>123</v>
      </c>
      <c r="H5" s="106" t="s">
        <v>124</v>
      </c>
      <c r="I5" s="128" t="s">
        <v>590</v>
      </c>
      <c r="J5" s="129" t="s">
        <v>586</v>
      </c>
      <c r="K5" s="130" t="s">
        <v>627</v>
      </c>
      <c r="L5" s="131" t="s">
        <v>628</v>
      </c>
      <c r="M5" s="128" t="s">
        <v>124</v>
      </c>
      <c r="N5" s="128" t="s">
        <v>590</v>
      </c>
      <c r="O5" s="129" t="s">
        <v>586</v>
      </c>
      <c r="P5" s="130" t="s">
        <v>627</v>
      </c>
      <c r="Q5" s="131" t="s">
        <v>628</v>
      </c>
      <c r="R5" s="106" t="s">
        <v>124</v>
      </c>
      <c r="S5" s="128" t="s">
        <v>590</v>
      </c>
      <c r="T5" s="129" t="s">
        <v>586</v>
      </c>
      <c r="U5" s="130" t="s">
        <v>627</v>
      </c>
      <c r="V5" s="131" t="s">
        <v>628</v>
      </c>
      <c r="W5" s="208"/>
      <c r="X5" s="208"/>
      <c r="Y5" s="208"/>
      <c r="Z5" s="208"/>
      <c r="AA5" s="208"/>
      <c r="AB5" s="208"/>
      <c r="AC5" s="208"/>
      <c r="AD5" s="208"/>
    </row>
    <row r="6" spans="1:30" ht="15">
      <c r="A6" s="196"/>
      <c r="B6" s="132" t="s">
        <v>105</v>
      </c>
      <c r="C6" s="413"/>
      <c r="D6" s="134"/>
      <c r="E6" s="134"/>
      <c r="F6" s="384"/>
      <c r="G6" s="385"/>
      <c r="H6" s="413"/>
      <c r="I6" s="134"/>
      <c r="J6" s="134"/>
      <c r="K6" s="384"/>
      <c r="L6" s="385"/>
      <c r="M6" s="413"/>
      <c r="N6" s="134"/>
      <c r="O6" s="134"/>
      <c r="P6" s="384"/>
      <c r="Q6" s="385"/>
      <c r="R6" s="190"/>
      <c r="S6" s="386"/>
      <c r="T6" s="386"/>
      <c r="U6" s="386"/>
      <c r="V6" s="387"/>
      <c r="W6" s="208"/>
      <c r="X6" s="208"/>
      <c r="Y6" s="208"/>
      <c r="Z6" s="208"/>
      <c r="AA6" s="208"/>
      <c r="AB6" s="208"/>
      <c r="AC6" s="208"/>
      <c r="AD6" s="208"/>
    </row>
    <row r="7" spans="1:30" ht="15">
      <c r="A7" s="196"/>
      <c r="B7" s="328" t="s">
        <v>78</v>
      </c>
      <c r="C7" s="365">
        <v>3146</v>
      </c>
      <c r="D7" s="389">
        <v>0.06072069637721719</v>
      </c>
      <c r="E7" s="388">
        <v>341194.61</v>
      </c>
      <c r="F7" s="357">
        <v>68238.92200000015</v>
      </c>
      <c r="G7" s="332">
        <v>0.327544752372519</v>
      </c>
      <c r="H7" s="365">
        <v>2454</v>
      </c>
      <c r="I7" s="389">
        <v>0.03021534900328749</v>
      </c>
      <c r="J7" s="388">
        <v>250914.52999999997</v>
      </c>
      <c r="K7" s="357">
        <v>50182.906000000075</v>
      </c>
      <c r="L7" s="332">
        <v>0.20228301334225063</v>
      </c>
      <c r="M7" s="365">
        <v>488</v>
      </c>
      <c r="N7" s="389">
        <v>0.006518922240478767</v>
      </c>
      <c r="O7" s="388">
        <v>56037.49999999999</v>
      </c>
      <c r="P7" s="357">
        <v>11207.5</v>
      </c>
      <c r="Q7" s="332">
        <v>0.055871583744846</v>
      </c>
      <c r="R7" s="329">
        <v>6088</v>
      </c>
      <c r="S7" s="333">
        <v>0.02928514048497501</v>
      </c>
      <c r="T7" s="331">
        <v>648146.64</v>
      </c>
      <c r="U7" s="331">
        <v>129629.3280000004</v>
      </c>
      <c r="V7" s="332">
        <v>0.19730154320015347</v>
      </c>
      <c r="W7" s="208"/>
      <c r="X7" s="208"/>
      <c r="Y7" s="208"/>
      <c r="Z7" s="208"/>
      <c r="AA7" s="208"/>
      <c r="AB7" s="208"/>
      <c r="AC7" s="208"/>
      <c r="AD7" s="208"/>
    </row>
    <row r="8" spans="1:30" ht="15">
      <c r="A8" s="196"/>
      <c r="B8" s="328" t="s">
        <v>15</v>
      </c>
      <c r="C8" s="365">
        <v>36</v>
      </c>
      <c r="D8" s="389">
        <v>0.0006948331435409469</v>
      </c>
      <c r="E8" s="288">
        <v>55</v>
      </c>
      <c r="F8" s="357">
        <v>11.000000000000002</v>
      </c>
      <c r="G8" s="366">
        <v>5.279966579920037E-05</v>
      </c>
      <c r="H8" s="365"/>
      <c r="I8" s="389"/>
      <c r="J8" s="414"/>
      <c r="K8" s="357"/>
      <c r="L8" s="332"/>
      <c r="M8" s="365"/>
      <c r="N8" s="404"/>
      <c r="O8" s="414"/>
      <c r="P8" s="357"/>
      <c r="Q8" s="332"/>
      <c r="R8" s="203">
        <v>36</v>
      </c>
      <c r="S8" s="345">
        <v>0.0001731710015537287</v>
      </c>
      <c r="T8" s="264">
        <v>55</v>
      </c>
      <c r="U8" s="264">
        <v>11.000000000000002</v>
      </c>
      <c r="V8" s="346">
        <v>1.6742484194639054E-05</v>
      </c>
      <c r="W8" s="208"/>
      <c r="X8" s="208"/>
      <c r="Y8" s="208"/>
      <c r="Z8" s="208"/>
      <c r="AA8" s="208"/>
      <c r="AB8" s="208"/>
      <c r="AC8" s="208"/>
      <c r="AD8" s="208"/>
    </row>
    <row r="9" spans="1:30" ht="15">
      <c r="A9" s="196"/>
      <c r="B9" s="328" t="s">
        <v>53</v>
      </c>
      <c r="C9" s="365"/>
      <c r="D9" s="389"/>
      <c r="E9" s="415"/>
      <c r="F9" s="357"/>
      <c r="G9" s="332"/>
      <c r="H9" s="365"/>
      <c r="I9" s="389"/>
      <c r="J9" s="414"/>
      <c r="K9" s="357"/>
      <c r="L9" s="332"/>
      <c r="M9" s="365">
        <v>24</v>
      </c>
      <c r="N9" s="404">
        <v>0.0003206027331383</v>
      </c>
      <c r="O9" s="288">
        <v>24</v>
      </c>
      <c r="P9" s="357">
        <v>58.49999999999998</v>
      </c>
      <c r="Q9" s="354">
        <v>0.0002916339637808155</v>
      </c>
      <c r="R9" s="203">
        <v>24</v>
      </c>
      <c r="S9" s="345">
        <v>0.00011544733436915248</v>
      </c>
      <c r="T9" s="264">
        <v>24</v>
      </c>
      <c r="U9" s="264">
        <v>58.49999999999998</v>
      </c>
      <c r="V9" s="346">
        <v>8.903957503512584E-05</v>
      </c>
      <c r="W9" s="208"/>
      <c r="X9" s="208"/>
      <c r="Y9" s="208"/>
      <c r="Z9" s="208"/>
      <c r="AA9" s="208"/>
      <c r="AB9" s="208"/>
      <c r="AC9" s="208"/>
      <c r="AD9" s="208"/>
    </row>
    <row r="10" spans="1:30" ht="15">
      <c r="A10" s="196"/>
      <c r="B10" s="328" t="s">
        <v>81</v>
      </c>
      <c r="C10" s="365"/>
      <c r="D10" s="389"/>
      <c r="E10" s="415"/>
      <c r="F10" s="357"/>
      <c r="G10" s="332"/>
      <c r="H10" s="365"/>
      <c r="I10" s="389"/>
      <c r="J10" s="414"/>
      <c r="K10" s="357"/>
      <c r="L10" s="332"/>
      <c r="M10" s="365">
        <v>8</v>
      </c>
      <c r="N10" s="404">
        <v>0.00010686757771276667</v>
      </c>
      <c r="O10" s="288">
        <v>8</v>
      </c>
      <c r="P10" s="357">
        <v>25.599999999999998</v>
      </c>
      <c r="Q10" s="354">
        <v>0.0001276210166288697</v>
      </c>
      <c r="R10" s="203">
        <v>8</v>
      </c>
      <c r="S10" s="350">
        <v>3.848244478971749E-05</v>
      </c>
      <c r="T10" s="264">
        <v>8</v>
      </c>
      <c r="U10" s="264">
        <v>25.599999999999998</v>
      </c>
      <c r="V10" s="346">
        <v>3.8964326852978156E-05</v>
      </c>
      <c r="W10" s="208"/>
      <c r="X10" s="208"/>
      <c r="Y10" s="208"/>
      <c r="Z10" s="208"/>
      <c r="AA10" s="208"/>
      <c r="AB10" s="208"/>
      <c r="AC10" s="208"/>
      <c r="AD10" s="208"/>
    </row>
    <row r="11" spans="1:30" ht="15">
      <c r="A11" s="196"/>
      <c r="B11" s="328" t="s">
        <v>83</v>
      </c>
      <c r="C11" s="365">
        <v>4539</v>
      </c>
      <c r="D11" s="389">
        <v>0.08760687884812106</v>
      </c>
      <c r="E11" s="288">
        <v>5814</v>
      </c>
      <c r="F11" s="357">
        <v>10424.800000000765</v>
      </c>
      <c r="G11" s="332">
        <v>0.05003872327486767</v>
      </c>
      <c r="H11" s="365">
        <v>4519</v>
      </c>
      <c r="I11" s="389">
        <v>0.05564106036913454</v>
      </c>
      <c r="J11" s="288">
        <v>5708</v>
      </c>
      <c r="K11" s="357">
        <v>10204.400000000693</v>
      </c>
      <c r="L11" s="332">
        <v>0.041133065935834795</v>
      </c>
      <c r="M11" s="365">
        <v>9675</v>
      </c>
      <c r="N11" s="389">
        <v>0.1292429767963772</v>
      </c>
      <c r="O11" s="288">
        <v>12717</v>
      </c>
      <c r="P11" s="357">
        <v>22887.399999996378</v>
      </c>
      <c r="Q11" s="332">
        <v>0.11409817406215356</v>
      </c>
      <c r="R11" s="203">
        <v>18733</v>
      </c>
      <c r="S11" s="336">
        <v>0.09011145478072222</v>
      </c>
      <c r="T11" s="264">
        <v>24239</v>
      </c>
      <c r="U11" s="264">
        <v>43516.59999998718</v>
      </c>
      <c r="V11" s="337">
        <v>0.0662341807003832</v>
      </c>
      <c r="W11" s="208"/>
      <c r="X11" s="208"/>
      <c r="Y11" s="208"/>
      <c r="Z11" s="208"/>
      <c r="AA11" s="208"/>
      <c r="AB11" s="208"/>
      <c r="AC11" s="208"/>
      <c r="AD11" s="208"/>
    </row>
    <row r="12" spans="1:30" ht="15">
      <c r="A12" s="196"/>
      <c r="B12" s="328" t="s">
        <v>86</v>
      </c>
      <c r="C12" s="365">
        <v>592</v>
      </c>
      <c r="D12" s="389">
        <v>0.011426145027117793</v>
      </c>
      <c r="E12" s="288">
        <v>592</v>
      </c>
      <c r="F12" s="357">
        <v>12479.900000000092</v>
      </c>
      <c r="G12" s="332">
        <v>0.0599031408370405</v>
      </c>
      <c r="H12" s="365">
        <v>429</v>
      </c>
      <c r="I12" s="389">
        <v>0.0052821453636553925</v>
      </c>
      <c r="J12" s="414">
        <v>0</v>
      </c>
      <c r="K12" s="357">
        <v>9053.200000000043</v>
      </c>
      <c r="L12" s="332">
        <v>0.03649267693644663</v>
      </c>
      <c r="M12" s="365">
        <v>711</v>
      </c>
      <c r="N12" s="389">
        <v>0.009497855969222138</v>
      </c>
      <c r="O12" s="288">
        <v>712</v>
      </c>
      <c r="P12" s="357">
        <v>15672.400000000116</v>
      </c>
      <c r="Q12" s="332">
        <v>0.0781299851958716</v>
      </c>
      <c r="R12" s="203">
        <v>1732</v>
      </c>
      <c r="S12" s="336">
        <v>0.008331449296973837</v>
      </c>
      <c r="T12" s="264">
        <v>1733</v>
      </c>
      <c r="U12" s="264">
        <v>37205.499999999134</v>
      </c>
      <c r="V12" s="337">
        <v>0.05662840870032989</v>
      </c>
      <c r="W12" s="208"/>
      <c r="X12" s="208"/>
      <c r="Y12" s="208"/>
      <c r="Z12" s="208"/>
      <c r="AA12" s="208"/>
      <c r="AB12" s="208"/>
      <c r="AC12" s="208"/>
      <c r="AD12" s="208"/>
    </row>
    <row r="13" spans="1:30" ht="15">
      <c r="A13" s="196"/>
      <c r="B13" s="328" t="s">
        <v>58</v>
      </c>
      <c r="C13" s="365">
        <v>17031</v>
      </c>
      <c r="D13" s="389">
        <v>0.32871397965682964</v>
      </c>
      <c r="E13" s="288">
        <v>114437</v>
      </c>
      <c r="F13" s="357">
        <v>32810.859999996974</v>
      </c>
      <c r="G13" s="332">
        <v>0.15749113114401742</v>
      </c>
      <c r="H13" s="365">
        <v>47856</v>
      </c>
      <c r="I13" s="389">
        <v>0.5892362436435722</v>
      </c>
      <c r="J13" s="288">
        <v>429</v>
      </c>
      <c r="K13" s="357">
        <v>101624.43000009033</v>
      </c>
      <c r="L13" s="332">
        <v>0.4096394084791913</v>
      </c>
      <c r="M13" s="365">
        <v>31922</v>
      </c>
      <c r="N13" s="389">
        <v>0.4264283519683672</v>
      </c>
      <c r="O13" s="288">
        <v>245304</v>
      </c>
      <c r="P13" s="357">
        <v>70481.00000000687</v>
      </c>
      <c r="Q13" s="332">
        <v>0.3513615966023533</v>
      </c>
      <c r="R13" s="203">
        <v>96809</v>
      </c>
      <c r="S13" s="336">
        <v>0.4656808747059701</v>
      </c>
      <c r="T13" s="264">
        <v>710212</v>
      </c>
      <c r="U13" s="264">
        <v>204916.29000039047</v>
      </c>
      <c r="V13" s="337">
        <v>0.3118916133232373</v>
      </c>
      <c r="W13" s="208"/>
      <c r="X13" s="208"/>
      <c r="Y13" s="208"/>
      <c r="Z13" s="208"/>
      <c r="AA13" s="208"/>
      <c r="AB13" s="208"/>
      <c r="AC13" s="208"/>
      <c r="AD13" s="208"/>
    </row>
    <row r="14" spans="1:30" ht="15">
      <c r="A14" s="196"/>
      <c r="B14" s="392" t="s">
        <v>73</v>
      </c>
      <c r="C14" s="416">
        <v>25344</v>
      </c>
      <c r="D14" s="394">
        <v>0.48916253305282664</v>
      </c>
      <c r="E14" s="417">
        <v>462092.61</v>
      </c>
      <c r="F14" s="395">
        <v>123965.48200009533</v>
      </c>
      <c r="G14" s="396">
        <v>0.595030547294711</v>
      </c>
      <c r="H14" s="416">
        <v>55258</v>
      </c>
      <c r="I14" s="394">
        <v>0.6803747983796495</v>
      </c>
      <c r="J14" s="417">
        <v>607522.53</v>
      </c>
      <c r="K14" s="395">
        <v>171064.93600027775</v>
      </c>
      <c r="L14" s="396">
        <v>0.6895481646944756</v>
      </c>
      <c r="M14" s="416">
        <v>42828</v>
      </c>
      <c r="N14" s="394">
        <v>0.5721155772852964</v>
      </c>
      <c r="O14" s="417">
        <v>314802.5</v>
      </c>
      <c r="P14" s="395">
        <v>120332.40000015222</v>
      </c>
      <c r="Q14" s="396">
        <v>0.5998805945863762</v>
      </c>
      <c r="R14" s="142">
        <v>123430</v>
      </c>
      <c r="S14" s="146">
        <v>0.5937360200493538</v>
      </c>
      <c r="T14" s="144">
        <v>1384417.6400000001</v>
      </c>
      <c r="U14" s="144">
        <v>415362.81800044153</v>
      </c>
      <c r="V14" s="145">
        <v>0.6322004923102845</v>
      </c>
      <c r="W14" s="208"/>
      <c r="X14" s="208"/>
      <c r="Y14" s="208"/>
      <c r="Z14" s="208"/>
      <c r="AA14" s="208"/>
      <c r="AB14" s="208"/>
      <c r="AC14" s="208"/>
      <c r="AD14" s="208"/>
    </row>
    <row r="15" spans="1:30" ht="15">
      <c r="A15" s="196"/>
      <c r="B15" s="132" t="s">
        <v>68</v>
      </c>
      <c r="C15" s="174"/>
      <c r="D15" s="398"/>
      <c r="E15" s="418"/>
      <c r="F15" s="167"/>
      <c r="G15" s="157"/>
      <c r="H15" s="174"/>
      <c r="I15" s="398"/>
      <c r="J15" s="418"/>
      <c r="K15" s="167"/>
      <c r="L15" s="157"/>
      <c r="M15" s="174"/>
      <c r="N15" s="398"/>
      <c r="O15" s="418"/>
      <c r="P15" s="167"/>
      <c r="Q15" s="157"/>
      <c r="R15" s="400"/>
      <c r="S15" s="401"/>
      <c r="T15" s="402"/>
      <c r="U15" s="402"/>
      <c r="V15" s="403"/>
      <c r="W15" s="208"/>
      <c r="X15" s="208"/>
      <c r="Y15" s="208"/>
      <c r="Z15" s="208"/>
      <c r="AA15" s="208"/>
      <c r="AB15" s="208"/>
      <c r="AC15" s="208"/>
      <c r="AD15" s="208"/>
    </row>
    <row r="16" spans="1:30" ht="15">
      <c r="A16" s="196"/>
      <c r="B16" s="328" t="s">
        <v>78</v>
      </c>
      <c r="C16" s="365">
        <v>1262</v>
      </c>
      <c r="D16" s="389">
        <v>0.02435776186524097</v>
      </c>
      <c r="E16" s="388">
        <v>136052.6</v>
      </c>
      <c r="F16" s="357">
        <v>27210.519999999993</v>
      </c>
      <c r="G16" s="332">
        <v>0.13060966929295065</v>
      </c>
      <c r="H16" s="365">
        <v>1290</v>
      </c>
      <c r="I16" s="389">
        <v>0.0158833741704323</v>
      </c>
      <c r="J16" s="388">
        <v>122433.07</v>
      </c>
      <c r="K16" s="357">
        <v>24486.61399999997</v>
      </c>
      <c r="L16" s="332">
        <v>0.09870345225660163</v>
      </c>
      <c r="M16" s="365">
        <v>511</v>
      </c>
      <c r="N16" s="389">
        <v>0.0068261665264029705</v>
      </c>
      <c r="O16" s="388">
        <v>37955.8</v>
      </c>
      <c r="P16" s="357">
        <v>7591.1600000000035</v>
      </c>
      <c r="Q16" s="332">
        <v>0.03784342017939106</v>
      </c>
      <c r="R16" s="329">
        <v>3063</v>
      </c>
      <c r="S16" s="333">
        <v>0.014733966048863085</v>
      </c>
      <c r="T16" s="331">
        <v>296441.47</v>
      </c>
      <c r="U16" s="331">
        <v>59288.29400000012</v>
      </c>
      <c r="V16" s="332">
        <v>0.09023939320201048</v>
      </c>
      <c r="W16" s="208"/>
      <c r="X16" s="208"/>
      <c r="Y16" s="208"/>
      <c r="Z16" s="208"/>
      <c r="AA16" s="208"/>
      <c r="AB16" s="208"/>
      <c r="AC16" s="208"/>
      <c r="AD16" s="208"/>
    </row>
    <row r="17" spans="1:30" ht="15">
      <c r="A17" s="196"/>
      <c r="B17" s="328" t="s">
        <v>15</v>
      </c>
      <c r="C17" s="365">
        <v>20</v>
      </c>
      <c r="D17" s="404">
        <v>0.00038601841307830384</v>
      </c>
      <c r="E17" s="288">
        <v>27</v>
      </c>
      <c r="F17" s="357">
        <v>5.400000000000002</v>
      </c>
      <c r="G17" s="366">
        <v>2.591983593778928E-05</v>
      </c>
      <c r="H17" s="365"/>
      <c r="I17" s="389"/>
      <c r="J17" s="414"/>
      <c r="K17" s="357"/>
      <c r="L17" s="332"/>
      <c r="M17" s="365"/>
      <c r="N17" s="389"/>
      <c r="O17" s="414"/>
      <c r="P17" s="357"/>
      <c r="Q17" s="332"/>
      <c r="R17" s="329">
        <v>20</v>
      </c>
      <c r="S17" s="353">
        <v>9.620611197429372E-05</v>
      </c>
      <c r="T17" s="331">
        <v>27</v>
      </c>
      <c r="U17" s="331">
        <v>5.400000000000002</v>
      </c>
      <c r="V17" s="366">
        <v>8.219037695550083E-06</v>
      </c>
      <c r="W17" s="208"/>
      <c r="X17" s="208"/>
      <c r="Y17" s="208"/>
      <c r="Z17" s="208"/>
      <c r="AA17" s="208"/>
      <c r="AB17" s="208"/>
      <c r="AC17" s="208"/>
      <c r="AD17" s="208"/>
    </row>
    <row r="18" spans="1:30" ht="15">
      <c r="A18" s="196"/>
      <c r="B18" s="328" t="s">
        <v>53</v>
      </c>
      <c r="C18" s="365"/>
      <c r="D18" s="389"/>
      <c r="E18" s="414"/>
      <c r="F18" s="357"/>
      <c r="G18" s="332"/>
      <c r="H18" s="365"/>
      <c r="I18" s="389"/>
      <c r="J18" s="414"/>
      <c r="K18" s="357"/>
      <c r="L18" s="332"/>
      <c r="M18" s="365">
        <v>29</v>
      </c>
      <c r="N18" s="404">
        <v>0.00038739496920877915</v>
      </c>
      <c r="O18" s="288">
        <v>29</v>
      </c>
      <c r="P18" s="357">
        <v>71.39999999999999</v>
      </c>
      <c r="Q18" s="354">
        <v>0.00035594299169145697</v>
      </c>
      <c r="R18" s="203">
        <v>29</v>
      </c>
      <c r="S18" s="345">
        <v>0.0001394988623627259</v>
      </c>
      <c r="T18" s="264">
        <v>29</v>
      </c>
      <c r="U18" s="264">
        <v>71.39999999999999</v>
      </c>
      <c r="V18" s="343">
        <v>0.00010867394286338438</v>
      </c>
      <c r="W18" s="208"/>
      <c r="X18" s="208"/>
      <c r="Y18" s="208"/>
      <c r="Z18" s="208"/>
      <c r="AA18" s="208"/>
      <c r="AB18" s="208"/>
      <c r="AC18" s="208"/>
      <c r="AD18" s="208"/>
    </row>
    <row r="19" spans="1:30" ht="15">
      <c r="A19" s="196"/>
      <c r="B19" s="328" t="s">
        <v>81</v>
      </c>
      <c r="C19" s="365"/>
      <c r="D19" s="389"/>
      <c r="E19" s="414"/>
      <c r="F19" s="357"/>
      <c r="G19" s="332"/>
      <c r="H19" s="365"/>
      <c r="I19" s="389"/>
      <c r="J19" s="414"/>
      <c r="K19" s="357"/>
      <c r="L19" s="332"/>
      <c r="M19" s="365">
        <v>4</v>
      </c>
      <c r="N19" s="404">
        <v>5.3433788856383334E-05</v>
      </c>
      <c r="O19" s="288">
        <v>4</v>
      </c>
      <c r="P19" s="357">
        <v>12.8</v>
      </c>
      <c r="Q19" s="354">
        <v>6.381050831443487E-05</v>
      </c>
      <c r="R19" s="203">
        <v>4</v>
      </c>
      <c r="S19" s="350">
        <v>1.9241222394858745E-05</v>
      </c>
      <c r="T19" s="264">
        <v>4</v>
      </c>
      <c r="U19" s="264">
        <v>12.8</v>
      </c>
      <c r="V19" s="346">
        <v>1.948216342648908E-05</v>
      </c>
      <c r="W19" s="208"/>
      <c r="X19" s="208"/>
      <c r="Y19" s="208"/>
      <c r="Z19" s="208"/>
      <c r="AA19" s="208"/>
      <c r="AB19" s="208"/>
      <c r="AC19" s="208"/>
      <c r="AD19" s="208"/>
    </row>
    <row r="20" spans="1:30" ht="15">
      <c r="A20" s="196"/>
      <c r="B20" s="328" t="s">
        <v>83</v>
      </c>
      <c r="C20" s="365">
        <v>5647</v>
      </c>
      <c r="D20" s="389">
        <v>0.10899229893265909</v>
      </c>
      <c r="E20" s="288">
        <v>6408</v>
      </c>
      <c r="F20" s="357">
        <v>11431.99999999978</v>
      </c>
      <c r="G20" s="332">
        <v>0.05487325267422245</v>
      </c>
      <c r="H20" s="365">
        <v>4035</v>
      </c>
      <c r="I20" s="389">
        <v>0.04968171688193358</v>
      </c>
      <c r="J20" s="288">
        <v>4503</v>
      </c>
      <c r="K20" s="357">
        <v>8059.200000000482</v>
      </c>
      <c r="L20" s="332">
        <v>0.032485947727458456</v>
      </c>
      <c r="M20" s="365">
        <v>8852</v>
      </c>
      <c r="N20" s="389">
        <v>0.11824897473917632</v>
      </c>
      <c r="O20" s="288">
        <v>10821</v>
      </c>
      <c r="P20" s="357">
        <v>19473.399999997473</v>
      </c>
      <c r="Q20" s="332">
        <v>0.09707871504766834</v>
      </c>
      <c r="R20" s="203">
        <v>18534</v>
      </c>
      <c r="S20" s="336">
        <v>0.089154203966578</v>
      </c>
      <c r="T20" s="264">
        <v>21732</v>
      </c>
      <c r="U20" s="264">
        <v>38964.60000000016</v>
      </c>
      <c r="V20" s="337">
        <v>0.05930583633185777</v>
      </c>
      <c r="W20" s="208"/>
      <c r="X20" s="208"/>
      <c r="Y20" s="208"/>
      <c r="Z20" s="208"/>
      <c r="AA20" s="208"/>
      <c r="AB20" s="208"/>
      <c r="AC20" s="208"/>
      <c r="AD20" s="208"/>
    </row>
    <row r="21" spans="1:30" ht="15">
      <c r="A21" s="196"/>
      <c r="B21" s="328" t="s">
        <v>86</v>
      </c>
      <c r="C21" s="365">
        <v>401</v>
      </c>
      <c r="D21" s="389">
        <v>0.007739669182219992</v>
      </c>
      <c r="E21" s="288">
        <v>401</v>
      </c>
      <c r="F21" s="357">
        <v>8525.300000000037</v>
      </c>
      <c r="G21" s="332">
        <v>0.0409211809852659</v>
      </c>
      <c r="H21" s="365">
        <v>158</v>
      </c>
      <c r="I21" s="389">
        <v>0.0019454055185490723</v>
      </c>
      <c r="J21" s="288">
        <v>158</v>
      </c>
      <c r="K21" s="357">
        <v>3317.4999999999936</v>
      </c>
      <c r="L21" s="332">
        <v>0.01337255950787135</v>
      </c>
      <c r="M21" s="365">
        <v>234</v>
      </c>
      <c r="N21" s="389">
        <v>0.003125876648098425</v>
      </c>
      <c r="O21" s="288">
        <v>234</v>
      </c>
      <c r="P21" s="357">
        <v>5224.700000000006</v>
      </c>
      <c r="Q21" s="332">
        <v>0.026046153343002205</v>
      </c>
      <c r="R21" s="203">
        <v>793</v>
      </c>
      <c r="S21" s="336">
        <v>0.003814572339780746</v>
      </c>
      <c r="T21" s="264">
        <v>793</v>
      </c>
      <c r="U21" s="264">
        <v>17067.500000000182</v>
      </c>
      <c r="V21" s="337">
        <v>0.02597748627200046</v>
      </c>
      <c r="W21" s="208"/>
      <c r="X21" s="208"/>
      <c r="Y21" s="208"/>
      <c r="Z21" s="208"/>
      <c r="AA21" s="208"/>
      <c r="AB21" s="208"/>
      <c r="AC21" s="208"/>
      <c r="AD21" s="208"/>
    </row>
    <row r="22" spans="1:30" ht="15">
      <c r="A22" s="196"/>
      <c r="B22" s="328" t="s">
        <v>58</v>
      </c>
      <c r="C22" s="365">
        <v>19137</v>
      </c>
      <c r="D22" s="389">
        <v>0.36936171855397504</v>
      </c>
      <c r="E22" s="288">
        <v>129895</v>
      </c>
      <c r="F22" s="357">
        <v>37195.949999996345</v>
      </c>
      <c r="G22" s="332">
        <v>0.17853942991668853</v>
      </c>
      <c r="H22" s="365">
        <v>20476</v>
      </c>
      <c r="I22" s="389">
        <v>0.25211470504943545</v>
      </c>
      <c r="J22" s="288">
        <v>141805</v>
      </c>
      <c r="K22" s="357">
        <v>41154.39999999578</v>
      </c>
      <c r="L22" s="332">
        <v>0.16588987581331885</v>
      </c>
      <c r="M22" s="365">
        <v>22401</v>
      </c>
      <c r="N22" s="389">
        <v>0.2992425760429608</v>
      </c>
      <c r="O22" s="288">
        <v>167180</v>
      </c>
      <c r="P22" s="357">
        <v>47888.0599999948</v>
      </c>
      <c r="Q22" s="332">
        <v>0.23873136334311126</v>
      </c>
      <c r="R22" s="203">
        <v>62014</v>
      </c>
      <c r="S22" s="336">
        <v>0.2983062913986926</v>
      </c>
      <c r="T22" s="264">
        <v>438880</v>
      </c>
      <c r="U22" s="264">
        <v>126238.41000015153</v>
      </c>
      <c r="V22" s="337">
        <v>0.19214041674399104</v>
      </c>
      <c r="W22" s="208"/>
      <c r="X22" s="208"/>
      <c r="Y22" s="208"/>
      <c r="Z22" s="208"/>
      <c r="AA22" s="208"/>
      <c r="AB22" s="208"/>
      <c r="AC22" s="208"/>
      <c r="AD22" s="208"/>
    </row>
    <row r="23" spans="1:30" ht="15">
      <c r="A23" s="196"/>
      <c r="B23" s="392" t="s">
        <v>73</v>
      </c>
      <c r="C23" s="416">
        <v>26467</v>
      </c>
      <c r="D23" s="394">
        <v>0.5108374669471734</v>
      </c>
      <c r="E23" s="417">
        <v>272783.6</v>
      </c>
      <c r="F23" s="395">
        <v>84369.17000004857</v>
      </c>
      <c r="G23" s="396">
        <v>0.4049694527053169</v>
      </c>
      <c r="H23" s="416">
        <v>25959</v>
      </c>
      <c r="I23" s="394">
        <v>0.3196252016203504</v>
      </c>
      <c r="J23" s="417">
        <v>268899.07</v>
      </c>
      <c r="K23" s="395">
        <v>77017.71400002093</v>
      </c>
      <c r="L23" s="396">
        <v>0.31045183530534987</v>
      </c>
      <c r="M23" s="416">
        <v>32031</v>
      </c>
      <c r="N23" s="394">
        <v>0.4278844227147036</v>
      </c>
      <c r="O23" s="417">
        <v>216223.8</v>
      </c>
      <c r="P23" s="395">
        <v>80261.52000003087</v>
      </c>
      <c r="Q23" s="396">
        <v>0.4001194054133711</v>
      </c>
      <c r="R23" s="142">
        <v>84457</v>
      </c>
      <c r="S23" s="146">
        <v>0.4062639799506463</v>
      </c>
      <c r="T23" s="177">
        <v>757906.47</v>
      </c>
      <c r="U23" s="177">
        <v>241648.40400037053</v>
      </c>
      <c r="V23" s="419">
        <v>0.3677995076941778</v>
      </c>
      <c r="W23" s="208"/>
      <c r="X23" s="208"/>
      <c r="Y23" s="208"/>
      <c r="Z23" s="208"/>
      <c r="AA23" s="208"/>
      <c r="AB23" s="208"/>
      <c r="AC23" s="208"/>
      <c r="AD23" s="208"/>
    </row>
    <row r="24" spans="1:30" ht="15.75" thickBot="1">
      <c r="A24" s="196"/>
      <c r="B24" s="409" t="s">
        <v>100</v>
      </c>
      <c r="C24" s="179">
        <v>51811</v>
      </c>
      <c r="D24" s="420">
        <v>1</v>
      </c>
      <c r="E24" s="314">
        <v>734876.21</v>
      </c>
      <c r="F24" s="181">
        <v>208334.65200013807</v>
      </c>
      <c r="G24" s="187">
        <v>1</v>
      </c>
      <c r="H24" s="179">
        <v>81217</v>
      </c>
      <c r="I24" s="411">
        <v>1</v>
      </c>
      <c r="J24" s="314">
        <v>876421.6000000001</v>
      </c>
      <c r="K24" s="181">
        <v>248082.650000342</v>
      </c>
      <c r="L24" s="187">
        <v>1</v>
      </c>
      <c r="M24" s="179">
        <v>74859</v>
      </c>
      <c r="N24" s="411">
        <v>1</v>
      </c>
      <c r="O24" s="314">
        <v>531026.3</v>
      </c>
      <c r="P24" s="181">
        <v>200593.92000023377</v>
      </c>
      <c r="Q24" s="187">
        <v>1</v>
      </c>
      <c r="R24" s="184">
        <v>207887</v>
      </c>
      <c r="S24" s="185">
        <v>1</v>
      </c>
      <c r="T24" s="421">
        <v>2142324.1099999994</v>
      </c>
      <c r="U24" s="421">
        <v>657011.2219978803</v>
      </c>
      <c r="V24" s="183">
        <v>1</v>
      </c>
      <c r="W24" s="208"/>
      <c r="X24" s="208"/>
      <c r="Y24" s="208"/>
      <c r="Z24" s="208"/>
      <c r="AA24" s="208"/>
      <c r="AB24" s="208"/>
      <c r="AC24" s="208"/>
      <c r="AD24" s="208"/>
    </row>
    <row r="25" spans="1:30" ht="15">
      <c r="A25" s="196"/>
      <c r="B25" s="200"/>
      <c r="C25" s="208"/>
      <c r="D25" s="208"/>
      <c r="E25" s="208"/>
      <c r="F25" s="208"/>
      <c r="G25" s="208"/>
      <c r="H25" s="208"/>
      <c r="I25" s="208"/>
      <c r="J25" s="208"/>
      <c r="K25" s="208"/>
      <c r="L25" s="208"/>
      <c r="M25" s="208"/>
      <c r="N25" s="208"/>
      <c r="O25" s="208"/>
      <c r="P25" s="208"/>
      <c r="Q25" s="208"/>
      <c r="R25" s="208"/>
      <c r="S25" s="380"/>
      <c r="T25" s="380"/>
      <c r="U25" s="208"/>
      <c r="V25" s="208"/>
      <c r="W25" s="208"/>
      <c r="X25" s="208"/>
      <c r="Y25" s="208"/>
      <c r="Z25" s="208"/>
      <c r="AA25" s="208"/>
      <c r="AB25" s="208"/>
      <c r="AC25" s="208"/>
      <c r="AD25" s="208"/>
    </row>
    <row r="26" spans="1:30" ht="15">
      <c r="A26" s="196"/>
      <c r="B26" s="200"/>
      <c r="C26" s="208"/>
      <c r="D26" s="208"/>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row>
    <row r="27" spans="1:30" ht="15">
      <c r="A27" s="196"/>
      <c r="B27" s="200"/>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row>
    <row r="28" spans="1:30" ht="15">
      <c r="A28" s="196"/>
      <c r="B28" s="200"/>
      <c r="C28" s="208"/>
      <c r="D28" s="208"/>
      <c r="E28" s="208"/>
      <c r="F28" s="208"/>
      <c r="G28" s="208"/>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row>
    <row r="29" spans="1:30" ht="15">
      <c r="A29" s="196"/>
      <c r="B29" s="200"/>
      <c r="C29" s="208"/>
      <c r="D29" s="208"/>
      <c r="E29" s="208"/>
      <c r="F29" s="208"/>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row>
    <row r="30" spans="1:2" ht="15">
      <c r="A30" s="196"/>
      <c r="B30" s="200"/>
    </row>
    <row r="31" ht="15">
      <c r="A31" s="196"/>
    </row>
    <row r="32" ht="15">
      <c r="A32" s="196"/>
    </row>
    <row r="33" ht="15">
      <c r="A33" s="196"/>
    </row>
    <row r="34" ht="15">
      <c r="A34" s="196"/>
    </row>
    <row r="35" ht="15">
      <c r="A35" s="196"/>
    </row>
    <row r="36" ht="15">
      <c r="A36" s="196"/>
    </row>
    <row r="37" ht="15">
      <c r="A37" s="196"/>
    </row>
    <row r="38" ht="15">
      <c r="A38" s="196"/>
    </row>
    <row r="39" ht="15">
      <c r="A39" s="196"/>
    </row>
    <row r="40" ht="15">
      <c r="A40" s="196"/>
    </row>
    <row r="41" ht="15">
      <c r="A41" s="196"/>
    </row>
    <row r="42" ht="15">
      <c r="A42" s="196"/>
    </row>
    <row r="43" ht="15">
      <c r="A43" s="196"/>
    </row>
    <row r="44" ht="15">
      <c r="A44" s="196"/>
    </row>
    <row r="45" ht="15">
      <c r="A45" s="196"/>
    </row>
    <row r="46" ht="15">
      <c r="A46" s="196"/>
    </row>
    <row r="47" ht="15">
      <c r="A47" s="196"/>
    </row>
    <row r="48" ht="15">
      <c r="A48" s="196"/>
    </row>
    <row r="49" ht="15">
      <c r="A49" s="196"/>
    </row>
    <row r="50" ht="15">
      <c r="A50" s="196"/>
    </row>
    <row r="51" ht="15">
      <c r="A51" s="196"/>
    </row>
    <row r="52" ht="15">
      <c r="A52" s="196"/>
    </row>
    <row r="53" ht="15">
      <c r="A53" s="196"/>
    </row>
    <row r="54" ht="15">
      <c r="A54" s="196"/>
    </row>
    <row r="55" ht="15">
      <c r="A55" s="196"/>
    </row>
    <row r="56" ht="15">
      <c r="A56" s="196"/>
    </row>
    <row r="57" ht="15">
      <c r="A57" s="196"/>
    </row>
    <row r="58" ht="15">
      <c r="A58" s="196"/>
    </row>
    <row r="59" ht="15">
      <c r="A59" s="196"/>
    </row>
    <row r="60" ht="15">
      <c r="A60" s="196"/>
    </row>
    <row r="61" ht="15">
      <c r="A61" s="196"/>
    </row>
    <row r="62" ht="15">
      <c r="A62" s="196"/>
    </row>
    <row r="63" ht="15">
      <c r="A63" s="196"/>
    </row>
    <row r="64" ht="15">
      <c r="A64" s="196"/>
    </row>
    <row r="65" ht="15">
      <c r="A65" s="196"/>
    </row>
    <row r="66" ht="15">
      <c r="A66" s="196"/>
    </row>
    <row r="67" ht="15">
      <c r="A67" s="196"/>
    </row>
    <row r="68" ht="15">
      <c r="A68" s="196"/>
    </row>
    <row r="69" ht="15">
      <c r="A69" s="196"/>
    </row>
    <row r="70" ht="15">
      <c r="A70" s="196"/>
    </row>
    <row r="71" ht="15">
      <c r="A71" s="196"/>
    </row>
    <row r="72" ht="15">
      <c r="A72" s="196"/>
    </row>
    <row r="73" ht="15">
      <c r="A73" s="196"/>
    </row>
    <row r="74" ht="15">
      <c r="A74" s="196"/>
    </row>
    <row r="75" ht="15">
      <c r="A75" s="196"/>
    </row>
    <row r="76" ht="15">
      <c r="A76" s="196"/>
    </row>
    <row r="77" ht="15">
      <c r="A77" s="196"/>
    </row>
    <row r="78" ht="15">
      <c r="A78" s="196"/>
    </row>
    <row r="79" ht="15">
      <c r="A79" s="196"/>
    </row>
    <row r="80" ht="15">
      <c r="A80" s="196"/>
    </row>
    <row r="81" ht="15">
      <c r="A81" s="196"/>
    </row>
    <row r="82" ht="15">
      <c r="A82" s="196"/>
    </row>
    <row r="83" ht="15">
      <c r="A83" s="196"/>
    </row>
    <row r="84" ht="15">
      <c r="A84" s="196"/>
    </row>
    <row r="85" ht="15">
      <c r="A85" s="196"/>
    </row>
    <row r="86" ht="15">
      <c r="A86" s="196"/>
    </row>
    <row r="87" ht="15">
      <c r="A87" s="196"/>
    </row>
    <row r="88" ht="15">
      <c r="A88" s="196"/>
    </row>
    <row r="89" ht="15">
      <c r="A89" s="196"/>
    </row>
    <row r="90" ht="15">
      <c r="A90" s="196"/>
    </row>
    <row r="91" ht="15">
      <c r="A91" s="196"/>
    </row>
    <row r="92" ht="15">
      <c r="A92" s="196"/>
    </row>
    <row r="93" ht="15">
      <c r="A93" s="196"/>
    </row>
    <row r="94" ht="15">
      <c r="A94" s="197"/>
    </row>
    <row r="95" ht="15">
      <c r="A95" s="197"/>
    </row>
    <row r="96" ht="15">
      <c r="A96" s="197"/>
    </row>
    <row r="97" ht="15">
      <c r="A97" s="197"/>
    </row>
    <row r="98" ht="15">
      <c r="A98" s="197"/>
    </row>
    <row r="99" ht="15">
      <c r="A99" s="197"/>
    </row>
    <row r="100" ht="15">
      <c r="A100" s="197"/>
    </row>
    <row r="101" ht="15">
      <c r="A101" s="197"/>
    </row>
    <row r="102" ht="15">
      <c r="A102" s="197"/>
    </row>
    <row r="103" ht="15">
      <c r="A103" s="197"/>
    </row>
    <row r="104" ht="15">
      <c r="A104" s="197"/>
    </row>
    <row r="105" ht="15">
      <c r="A105" s="197"/>
    </row>
    <row r="106" ht="15">
      <c r="A106" s="197"/>
    </row>
    <row r="107" ht="15">
      <c r="A107" s="197"/>
    </row>
    <row r="108" ht="15">
      <c r="A108" s="197"/>
    </row>
  </sheetData>
  <mergeCells count="1">
    <mergeCell ref="A1:A2"/>
  </mergeCells>
  <hyperlinks>
    <hyperlink ref="A1:A2" location="Index!A1" display="Back to Index"/>
  </hyperlinks>
  <printOptions/>
  <pageMargins left="0.7" right="0.7" top="0.75" bottom="0.75" header="0.3" footer="0.3"/>
  <pageSetup fitToHeight="1" fitToWidth="1" horizontalDpi="300" verticalDpi="300" orientation="landscape" paperSize="9" scale="53"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D108"/>
  <sheetViews>
    <sheetView workbookViewId="0" topLeftCell="A1">
      <selection activeCell="A1" sqref="A1:A2"/>
    </sheetView>
  </sheetViews>
  <sheetFormatPr defaultColWidth="9.140625" defaultRowHeight="15"/>
  <cols>
    <col min="1" max="1" width="9.140625" style="201" customWidth="1"/>
    <col min="2" max="2" width="25.7109375" style="201" customWidth="1"/>
    <col min="3" max="27" width="12.7109375" style="201" customWidth="1"/>
    <col min="28" max="16384" width="9.140625" style="201" customWidth="1"/>
  </cols>
  <sheetData>
    <row r="1" s="196" customFormat="1" ht="15">
      <c r="A1" s="1143" t="s">
        <v>64</v>
      </c>
    </row>
    <row r="2" spans="1:22" s="196" customFormat="1" ht="15.75" thickBot="1">
      <c r="A2" s="1143"/>
      <c r="B2" s="197"/>
      <c r="K2" s="197"/>
      <c r="L2" s="197"/>
      <c r="M2" s="197"/>
      <c r="N2" s="197"/>
      <c r="O2" s="197"/>
      <c r="P2" s="197"/>
      <c r="R2" s="197"/>
      <c r="S2" s="197"/>
      <c r="T2" s="197"/>
      <c r="U2" s="197"/>
      <c r="V2" s="197"/>
    </row>
    <row r="3" spans="1:28" ht="15.75" thickBot="1">
      <c r="A3" s="196"/>
      <c r="B3" s="41" t="s">
        <v>589</v>
      </c>
      <c r="C3" s="40"/>
      <c r="D3" s="40"/>
      <c r="E3" s="40"/>
      <c r="F3" s="40"/>
      <c r="G3" s="71"/>
      <c r="H3" s="40"/>
      <c r="I3" s="40"/>
      <c r="J3" s="40"/>
      <c r="K3" s="40"/>
      <c r="L3" s="71"/>
      <c r="M3" s="40"/>
      <c r="N3" s="40"/>
      <c r="O3" s="40"/>
      <c r="P3" s="40"/>
      <c r="Q3" s="71"/>
      <c r="R3" s="40"/>
      <c r="S3" s="40"/>
      <c r="T3" s="40"/>
      <c r="U3" s="40"/>
      <c r="V3" s="75"/>
      <c r="W3" s="208"/>
      <c r="X3" s="208"/>
      <c r="Y3" s="208"/>
      <c r="Z3" s="208"/>
      <c r="AA3" s="208"/>
      <c r="AB3" s="208"/>
    </row>
    <row r="4" spans="1:30" ht="15">
      <c r="A4" s="196"/>
      <c r="B4" s="412"/>
      <c r="C4" s="125">
        <v>2012</v>
      </c>
      <c r="D4" s="125"/>
      <c r="E4" s="125"/>
      <c r="F4" s="125"/>
      <c r="G4" s="124"/>
      <c r="H4" s="125">
        <v>2013</v>
      </c>
      <c r="I4" s="125"/>
      <c r="J4" s="125"/>
      <c r="K4" s="125"/>
      <c r="L4" s="124"/>
      <c r="M4" s="125">
        <v>2014</v>
      </c>
      <c r="N4" s="125"/>
      <c r="O4" s="125"/>
      <c r="P4" s="125"/>
      <c r="Q4" s="124"/>
      <c r="R4" s="127" t="s">
        <v>698</v>
      </c>
      <c r="S4" s="125"/>
      <c r="T4" s="125"/>
      <c r="U4" s="125"/>
      <c r="V4" s="124"/>
      <c r="W4" s="208"/>
      <c r="X4" s="208"/>
      <c r="Y4" s="208"/>
      <c r="Z4" s="208"/>
      <c r="AA4" s="208"/>
      <c r="AB4" s="208"/>
      <c r="AC4" s="208"/>
      <c r="AD4" s="208"/>
    </row>
    <row r="5" spans="1:30" ht="62.1" customHeight="1">
      <c r="A5" s="196"/>
      <c r="B5" s="98"/>
      <c r="C5" s="106" t="s">
        <v>124</v>
      </c>
      <c r="D5" s="128" t="s">
        <v>590</v>
      </c>
      <c r="E5" s="129" t="s">
        <v>742</v>
      </c>
      <c r="F5" s="130" t="s">
        <v>2</v>
      </c>
      <c r="G5" s="131" t="s">
        <v>123</v>
      </c>
      <c r="H5" s="106" t="s">
        <v>124</v>
      </c>
      <c r="I5" s="128" t="s">
        <v>590</v>
      </c>
      <c r="J5" s="129" t="s">
        <v>742</v>
      </c>
      <c r="K5" s="130" t="s">
        <v>627</v>
      </c>
      <c r="L5" s="131" t="s">
        <v>628</v>
      </c>
      <c r="M5" s="128" t="s">
        <v>124</v>
      </c>
      <c r="N5" s="128" t="s">
        <v>590</v>
      </c>
      <c r="O5" s="129" t="s">
        <v>742</v>
      </c>
      <c r="P5" s="130" t="s">
        <v>627</v>
      </c>
      <c r="Q5" s="131" t="s">
        <v>628</v>
      </c>
      <c r="R5" s="106" t="s">
        <v>124</v>
      </c>
      <c r="S5" s="128" t="s">
        <v>590</v>
      </c>
      <c r="T5" s="129" t="s">
        <v>742</v>
      </c>
      <c r="U5" s="130" t="s">
        <v>627</v>
      </c>
      <c r="V5" s="131" t="s">
        <v>628</v>
      </c>
      <c r="W5" s="208"/>
      <c r="X5" s="208"/>
      <c r="Y5" s="208"/>
      <c r="Z5" s="208"/>
      <c r="AA5" s="208"/>
      <c r="AB5" s="208"/>
      <c r="AC5" s="208"/>
      <c r="AD5" s="208"/>
    </row>
    <row r="6" spans="1:30" ht="15">
      <c r="A6" s="196"/>
      <c r="B6" s="132" t="s">
        <v>105</v>
      </c>
      <c r="C6" s="413"/>
      <c r="D6" s="134"/>
      <c r="E6" s="134"/>
      <c r="F6" s="384"/>
      <c r="G6" s="385"/>
      <c r="H6" s="413"/>
      <c r="I6" s="134"/>
      <c r="J6" s="134"/>
      <c r="K6" s="384"/>
      <c r="L6" s="385"/>
      <c r="M6" s="413"/>
      <c r="N6" s="134"/>
      <c r="O6" s="134"/>
      <c r="P6" s="384"/>
      <c r="Q6" s="385"/>
      <c r="R6" s="190"/>
      <c r="S6" s="386"/>
      <c r="T6" s="386"/>
      <c r="U6" s="386"/>
      <c r="V6" s="387"/>
      <c r="W6" s="208"/>
      <c r="X6" s="208"/>
      <c r="Y6" s="208"/>
      <c r="Z6" s="208"/>
      <c r="AA6" s="208"/>
      <c r="AB6" s="208"/>
      <c r="AC6" s="208"/>
      <c r="AD6" s="208"/>
    </row>
    <row r="7" spans="1:30" ht="15">
      <c r="A7" s="196"/>
      <c r="B7" s="328" t="s">
        <v>78</v>
      </c>
      <c r="C7" s="365">
        <v>45</v>
      </c>
      <c r="D7" s="404">
        <v>0.000438182225381462</v>
      </c>
      <c r="E7" s="388">
        <v>4756.6</v>
      </c>
      <c r="F7" s="357">
        <v>951.3200000000002</v>
      </c>
      <c r="G7" s="332">
        <v>0.0021955762411389906</v>
      </c>
      <c r="H7" s="365">
        <v>458</v>
      </c>
      <c r="I7" s="389">
        <v>0.004563889470170299</v>
      </c>
      <c r="J7" s="388">
        <v>56736</v>
      </c>
      <c r="K7" s="357">
        <v>11347.199999999995</v>
      </c>
      <c r="L7" s="332">
        <v>0.026244060324701435</v>
      </c>
      <c r="M7" s="365"/>
      <c r="N7" s="389"/>
      <c r="O7" s="388"/>
      <c r="P7" s="357"/>
      <c r="Q7" s="332"/>
      <c r="R7" s="329">
        <v>503</v>
      </c>
      <c r="S7" s="333">
        <v>0.0017840042560737718</v>
      </c>
      <c r="T7" s="331">
        <v>61492.600000000006</v>
      </c>
      <c r="U7" s="331">
        <v>12298.519999999999</v>
      </c>
      <c r="V7" s="332">
        <v>0.010511037011055534</v>
      </c>
      <c r="W7" s="208"/>
      <c r="X7" s="208"/>
      <c r="Y7" s="208"/>
      <c r="Z7" s="208"/>
      <c r="AA7" s="208"/>
      <c r="AB7" s="208"/>
      <c r="AC7" s="208"/>
      <c r="AD7" s="208"/>
    </row>
    <row r="8" spans="1:30" ht="15">
      <c r="A8" s="196"/>
      <c r="B8" s="560" t="s">
        <v>15</v>
      </c>
      <c r="C8" s="365"/>
      <c r="D8" s="404"/>
      <c r="E8" s="388"/>
      <c r="F8" s="357"/>
      <c r="G8" s="332"/>
      <c r="H8" s="365"/>
      <c r="I8" s="389"/>
      <c r="J8" s="388"/>
      <c r="K8" s="357"/>
      <c r="L8" s="332"/>
      <c r="M8" s="365">
        <v>2734</v>
      </c>
      <c r="N8" s="389">
        <v>0.03465145754119138</v>
      </c>
      <c r="O8" s="414">
        <v>5763</v>
      </c>
      <c r="P8" s="357">
        <v>8472.29999999989</v>
      </c>
      <c r="Q8" s="332">
        <v>0.02783313692263115</v>
      </c>
      <c r="R8" s="329">
        <v>2734</v>
      </c>
      <c r="S8" s="333">
        <v>0.009696754743748892</v>
      </c>
      <c r="T8" s="331">
        <v>5763</v>
      </c>
      <c r="U8" s="331">
        <v>8472.29999999989</v>
      </c>
      <c r="V8" s="332">
        <v>0.007240924832318413</v>
      </c>
      <c r="W8" s="208"/>
      <c r="X8" s="208"/>
      <c r="Y8" s="208"/>
      <c r="Z8" s="208"/>
      <c r="AA8" s="208"/>
      <c r="AB8" s="208"/>
      <c r="AC8" s="208"/>
      <c r="AD8" s="208"/>
    </row>
    <row r="9" spans="1:30" ht="15">
      <c r="A9" s="196"/>
      <c r="B9" s="560" t="s">
        <v>53</v>
      </c>
      <c r="C9" s="365"/>
      <c r="D9" s="404"/>
      <c r="E9" s="388"/>
      <c r="F9" s="357"/>
      <c r="G9" s="332"/>
      <c r="H9" s="365"/>
      <c r="I9" s="389"/>
      <c r="J9" s="388"/>
      <c r="K9" s="357"/>
      <c r="L9" s="332"/>
      <c r="M9" s="365">
        <v>1</v>
      </c>
      <c r="N9" s="406">
        <v>1.2674271229404309E-05</v>
      </c>
      <c r="O9" s="414">
        <v>1</v>
      </c>
      <c r="P9" s="357">
        <v>15.9</v>
      </c>
      <c r="Q9" s="354">
        <v>5.22345616975132E-05</v>
      </c>
      <c r="R9" s="329">
        <v>1</v>
      </c>
      <c r="S9" s="930">
        <v>3.546728143287817E-06</v>
      </c>
      <c r="T9" s="331">
        <v>1</v>
      </c>
      <c r="U9" s="331">
        <v>15.9</v>
      </c>
      <c r="V9" s="366">
        <v>1.3589073195456283E-05</v>
      </c>
      <c r="W9" s="208"/>
      <c r="X9" s="208"/>
      <c r="Y9" s="208"/>
      <c r="Z9" s="208"/>
      <c r="AA9" s="208"/>
      <c r="AB9" s="208"/>
      <c r="AC9" s="208"/>
      <c r="AD9" s="208"/>
    </row>
    <row r="10" spans="1:30" ht="15">
      <c r="A10" s="196"/>
      <c r="B10" s="328" t="s">
        <v>58</v>
      </c>
      <c r="C10" s="365">
        <v>19039</v>
      </c>
      <c r="D10" s="389">
        <v>0.18539003086750344</v>
      </c>
      <c r="E10" s="288">
        <v>171141</v>
      </c>
      <c r="F10" s="357">
        <v>33788.96999999836</v>
      </c>
      <c r="G10" s="332">
        <v>0.07798244517570796</v>
      </c>
      <c r="H10" s="365">
        <v>15587</v>
      </c>
      <c r="I10" s="389">
        <v>0.15532171434835032</v>
      </c>
      <c r="J10" s="288">
        <v>123861</v>
      </c>
      <c r="K10" s="357">
        <v>23999.590000000437</v>
      </c>
      <c r="L10" s="332">
        <v>0.05550679354625926</v>
      </c>
      <c r="M10" s="365">
        <v>10403</v>
      </c>
      <c r="N10" s="389">
        <v>0.13185044359949302</v>
      </c>
      <c r="O10" s="414">
        <v>119280</v>
      </c>
      <c r="P10" s="357">
        <v>22343.510000000624</v>
      </c>
      <c r="Q10" s="332">
        <v>0.07340273280717205</v>
      </c>
      <c r="R10" s="203">
        <v>45029</v>
      </c>
      <c r="S10" s="336">
        <v>0.15970562156410711</v>
      </c>
      <c r="T10" s="264">
        <v>414282</v>
      </c>
      <c r="U10" s="264">
        <v>80132.0700000138</v>
      </c>
      <c r="V10" s="337">
        <v>0.06848557009645372</v>
      </c>
      <c r="W10" s="208"/>
      <c r="X10" s="208"/>
      <c r="Y10" s="208"/>
      <c r="Z10" s="208"/>
      <c r="AA10" s="208"/>
      <c r="AB10" s="208"/>
      <c r="AC10" s="208"/>
      <c r="AD10" s="208"/>
    </row>
    <row r="11" spans="1:30" ht="15">
      <c r="A11" s="196"/>
      <c r="B11" s="328" t="s">
        <v>83</v>
      </c>
      <c r="C11" s="365">
        <v>5320</v>
      </c>
      <c r="D11" s="389">
        <v>0.05180287642287506</v>
      </c>
      <c r="E11" s="415">
        <v>7333</v>
      </c>
      <c r="F11" s="357">
        <v>17625.49999999924</v>
      </c>
      <c r="G11" s="332">
        <v>0.040678351173310354</v>
      </c>
      <c r="H11" s="365">
        <v>8148</v>
      </c>
      <c r="I11" s="389">
        <v>0.08119338734268033</v>
      </c>
      <c r="J11" s="414">
        <v>11914</v>
      </c>
      <c r="K11" s="357">
        <v>28044.699999997603</v>
      </c>
      <c r="L11" s="332">
        <v>0.06486241527320323</v>
      </c>
      <c r="M11" s="365">
        <v>9888</v>
      </c>
      <c r="N11" s="389">
        <v>0.1253231939163498</v>
      </c>
      <c r="O11" s="288">
        <v>14396</v>
      </c>
      <c r="P11" s="357">
        <v>41410.80000000335</v>
      </c>
      <c r="Q11" s="332">
        <v>0.13604245204676443</v>
      </c>
      <c r="R11" s="203">
        <v>23356</v>
      </c>
      <c r="S11" s="336">
        <v>0.08283738251463026</v>
      </c>
      <c r="T11" s="264">
        <v>33643</v>
      </c>
      <c r="U11" s="264">
        <v>87081.00000000907</v>
      </c>
      <c r="V11" s="337">
        <v>0.07442453351783973</v>
      </c>
      <c r="W11" s="208"/>
      <c r="X11" s="208"/>
      <c r="Y11" s="208"/>
      <c r="Z11" s="208"/>
      <c r="AA11" s="208"/>
      <c r="AB11" s="208"/>
      <c r="AC11" s="208"/>
      <c r="AD11" s="208"/>
    </row>
    <row r="12" spans="1:30" ht="15">
      <c r="A12" s="196"/>
      <c r="B12" s="560" t="s">
        <v>670</v>
      </c>
      <c r="C12" s="365">
        <v>27952</v>
      </c>
      <c r="D12" s="389">
        <v>0.2721793236413917</v>
      </c>
      <c r="E12" s="415">
        <v>55171</v>
      </c>
      <c r="F12" s="357">
        <v>184175.10000007637</v>
      </c>
      <c r="G12" s="332">
        <v>0.4250625171020953</v>
      </c>
      <c r="H12" s="365">
        <v>26940</v>
      </c>
      <c r="I12" s="389">
        <v>0.2684523631580521</v>
      </c>
      <c r="J12" s="414">
        <v>51295</v>
      </c>
      <c r="K12" s="357">
        <v>167303.5000000224</v>
      </c>
      <c r="L12" s="332">
        <v>0.3869433117010608</v>
      </c>
      <c r="M12" s="365">
        <v>17777</v>
      </c>
      <c r="N12" s="389">
        <v>0.22531051964512042</v>
      </c>
      <c r="O12" s="288">
        <v>40982</v>
      </c>
      <c r="P12" s="357">
        <v>92561.59999999881</v>
      </c>
      <c r="Q12" s="332">
        <v>0.30408267962392926</v>
      </c>
      <c r="R12" s="203">
        <v>72669</v>
      </c>
      <c r="S12" s="336">
        <v>0.25773718744458235</v>
      </c>
      <c r="T12" s="264">
        <v>147448</v>
      </c>
      <c r="U12" s="264">
        <v>444040.2000000194</v>
      </c>
      <c r="V12" s="337">
        <v>0.37950281632234656</v>
      </c>
      <c r="W12" s="208"/>
      <c r="X12" s="208"/>
      <c r="Y12" s="208"/>
      <c r="Z12" s="208"/>
      <c r="AA12" s="208"/>
      <c r="AB12" s="208"/>
      <c r="AC12" s="208"/>
      <c r="AD12" s="208"/>
    </row>
    <row r="13" spans="1:30" ht="15">
      <c r="A13" s="196"/>
      <c r="B13" s="328" t="s">
        <v>86</v>
      </c>
      <c r="C13" s="365">
        <v>256</v>
      </c>
      <c r="D13" s="389">
        <v>0.0024927699932812057</v>
      </c>
      <c r="E13" s="288">
        <v>256</v>
      </c>
      <c r="F13" s="357">
        <v>6022.200000000017</v>
      </c>
      <c r="G13" s="332">
        <v>0.013898792456152782</v>
      </c>
      <c r="H13" s="365">
        <v>813</v>
      </c>
      <c r="I13" s="389">
        <v>0.008101402050760815</v>
      </c>
      <c r="J13" s="288">
        <v>813</v>
      </c>
      <c r="K13" s="357">
        <v>17805.699999999848</v>
      </c>
      <c r="L13" s="332">
        <v>0.041181424926284245</v>
      </c>
      <c r="M13" s="365">
        <v>483</v>
      </c>
      <c r="N13" s="389">
        <v>0.006121673003802282</v>
      </c>
      <c r="O13" s="288">
        <v>484</v>
      </c>
      <c r="P13" s="357">
        <v>10490.500000000036</v>
      </c>
      <c r="Q13" s="332">
        <v>0.034463312546400254</v>
      </c>
      <c r="R13" s="203">
        <v>1552</v>
      </c>
      <c r="S13" s="336">
        <v>0.005504522078382692</v>
      </c>
      <c r="T13" s="264">
        <v>1553</v>
      </c>
      <c r="U13" s="264">
        <v>34318.399999999434</v>
      </c>
      <c r="V13" s="337">
        <v>0.02933051883968171</v>
      </c>
      <c r="W13" s="208"/>
      <c r="X13" s="208"/>
      <c r="Y13" s="208"/>
      <c r="Z13" s="208"/>
      <c r="AA13" s="208"/>
      <c r="AB13" s="208"/>
      <c r="AC13" s="208"/>
      <c r="AD13" s="208"/>
    </row>
    <row r="14" spans="1:30" ht="15">
      <c r="A14" s="196"/>
      <c r="B14" s="392" t="s">
        <v>73</v>
      </c>
      <c r="C14" s="416">
        <v>52612</v>
      </c>
      <c r="D14" s="394">
        <v>0.5123031831504328</v>
      </c>
      <c r="E14" s="417">
        <v>238657.6</v>
      </c>
      <c r="F14" s="395">
        <v>242563.09000005925</v>
      </c>
      <c r="G14" s="396">
        <v>0.5598176821483714</v>
      </c>
      <c r="H14" s="416">
        <v>51946</v>
      </c>
      <c r="I14" s="394">
        <v>0.5176327563700138</v>
      </c>
      <c r="J14" s="417">
        <v>244619</v>
      </c>
      <c r="K14" s="395">
        <v>248500.69000006927</v>
      </c>
      <c r="L14" s="396">
        <v>0.5747380057716223</v>
      </c>
      <c r="M14" s="416">
        <v>41286</v>
      </c>
      <c r="N14" s="394">
        <v>0.5232699619771863</v>
      </c>
      <c r="O14" s="417">
        <v>180906</v>
      </c>
      <c r="P14" s="395">
        <v>175294.61000000293</v>
      </c>
      <c r="Q14" s="396">
        <v>0.5758765485085954</v>
      </c>
      <c r="R14" s="142">
        <v>145844</v>
      </c>
      <c r="S14" s="146">
        <v>0.5172690193296684</v>
      </c>
      <c r="T14" s="144">
        <v>664182.6</v>
      </c>
      <c r="U14" s="144">
        <v>666358.389999603</v>
      </c>
      <c r="V14" s="145">
        <v>0.5695089896925163</v>
      </c>
      <c r="W14" s="208"/>
      <c r="X14" s="208"/>
      <c r="Y14" s="208"/>
      <c r="Z14" s="208"/>
      <c r="AA14" s="208"/>
      <c r="AB14" s="208"/>
      <c r="AC14" s="208"/>
      <c r="AD14" s="208"/>
    </row>
    <row r="15" spans="1:30" ht="15">
      <c r="A15" s="196"/>
      <c r="B15" s="132" t="s">
        <v>68</v>
      </c>
      <c r="C15" s="174"/>
      <c r="D15" s="398"/>
      <c r="E15" s="418"/>
      <c r="F15" s="167"/>
      <c r="G15" s="157"/>
      <c r="H15" s="174"/>
      <c r="I15" s="398"/>
      <c r="J15" s="418"/>
      <c r="K15" s="167"/>
      <c r="L15" s="157"/>
      <c r="M15" s="174"/>
      <c r="N15" s="398"/>
      <c r="O15" s="418"/>
      <c r="P15" s="167"/>
      <c r="Q15" s="157"/>
      <c r="R15" s="400"/>
      <c r="S15" s="401"/>
      <c r="T15" s="402"/>
      <c r="U15" s="402"/>
      <c r="V15" s="403"/>
      <c r="W15" s="208"/>
      <c r="X15" s="208"/>
      <c r="Y15" s="208"/>
      <c r="Z15" s="208"/>
      <c r="AA15" s="208"/>
      <c r="AB15" s="208"/>
      <c r="AC15" s="208"/>
      <c r="AD15" s="208"/>
    </row>
    <row r="16" spans="1:30" ht="15">
      <c r="A16" s="196"/>
      <c r="B16" s="328" t="s">
        <v>78</v>
      </c>
      <c r="C16" s="365">
        <v>3</v>
      </c>
      <c r="D16" s="406">
        <v>2.921214835876413E-05</v>
      </c>
      <c r="E16" s="388">
        <v>286.5</v>
      </c>
      <c r="F16" s="357">
        <v>57.30000000000001</v>
      </c>
      <c r="G16" s="354">
        <v>0.00013224416454743322</v>
      </c>
      <c r="H16" s="365">
        <v>86</v>
      </c>
      <c r="I16" s="404">
        <v>0.0008569748786782657</v>
      </c>
      <c r="J16" s="388">
        <v>9115</v>
      </c>
      <c r="K16" s="357">
        <v>1822.9999999999998</v>
      </c>
      <c r="L16" s="332">
        <v>0.004216275554491921</v>
      </c>
      <c r="M16" s="365"/>
      <c r="N16" s="389"/>
      <c r="O16" s="388"/>
      <c r="P16" s="357"/>
      <c r="Q16" s="332"/>
      <c r="R16" s="329">
        <v>89</v>
      </c>
      <c r="S16" s="353">
        <v>0.0003156588047526157</v>
      </c>
      <c r="T16" s="331">
        <v>9401.5</v>
      </c>
      <c r="U16" s="331">
        <v>1880.2999999999995</v>
      </c>
      <c r="V16" s="332">
        <v>0.0016070147376991474</v>
      </c>
      <c r="W16" s="208"/>
      <c r="X16" s="208"/>
      <c r="Y16" s="208"/>
      <c r="Z16" s="208"/>
      <c r="AA16" s="208"/>
      <c r="AB16" s="208"/>
      <c r="AC16" s="208"/>
      <c r="AD16" s="208"/>
    </row>
    <row r="17" spans="1:30" ht="15">
      <c r="A17" s="196"/>
      <c r="B17" s="560" t="s">
        <v>15</v>
      </c>
      <c r="C17" s="365"/>
      <c r="D17" s="406"/>
      <c r="E17" s="388"/>
      <c r="F17" s="357"/>
      <c r="G17" s="354"/>
      <c r="H17" s="365"/>
      <c r="I17" s="404"/>
      <c r="J17" s="388"/>
      <c r="K17" s="357"/>
      <c r="L17" s="332"/>
      <c r="M17" s="365">
        <v>1845</v>
      </c>
      <c r="N17" s="389">
        <v>0.02338403041825095</v>
      </c>
      <c r="O17" s="414">
        <v>3611</v>
      </c>
      <c r="P17" s="357">
        <v>3187.300000000014</v>
      </c>
      <c r="Q17" s="332">
        <v>0.010470894245187705</v>
      </c>
      <c r="R17" s="329">
        <v>1845</v>
      </c>
      <c r="S17" s="333">
        <v>0.006543713424366022</v>
      </c>
      <c r="T17" s="331">
        <v>3611</v>
      </c>
      <c r="U17" s="331">
        <v>3187.300000000014</v>
      </c>
      <c r="V17" s="332">
        <v>0.0027240536475394966</v>
      </c>
      <c r="W17" s="208"/>
      <c r="X17" s="208"/>
      <c r="Y17" s="208"/>
      <c r="Z17" s="208"/>
      <c r="AA17" s="208"/>
      <c r="AB17" s="208"/>
      <c r="AC17" s="208"/>
      <c r="AD17" s="208"/>
    </row>
    <row r="18" spans="1:30" ht="15">
      <c r="A18" s="196"/>
      <c r="B18" s="560" t="s">
        <v>53</v>
      </c>
      <c r="C18" s="365"/>
      <c r="D18" s="406"/>
      <c r="E18" s="388"/>
      <c r="F18" s="357"/>
      <c r="G18" s="354"/>
      <c r="H18" s="365"/>
      <c r="I18" s="404"/>
      <c r="J18" s="388"/>
      <c r="K18" s="357"/>
      <c r="L18" s="332"/>
      <c r="M18" s="365"/>
      <c r="N18" s="389"/>
      <c r="O18" s="414"/>
      <c r="P18" s="357"/>
      <c r="Q18" s="332"/>
      <c r="R18" s="329"/>
      <c r="S18" s="333"/>
      <c r="T18" s="331"/>
      <c r="U18" s="331"/>
      <c r="V18" s="332"/>
      <c r="W18" s="208"/>
      <c r="X18" s="208"/>
      <c r="Y18" s="208"/>
      <c r="Z18" s="208"/>
      <c r="AA18" s="208"/>
      <c r="AB18" s="208"/>
      <c r="AC18" s="208"/>
      <c r="AD18" s="208"/>
    </row>
    <row r="19" spans="1:30" ht="15">
      <c r="A19" s="196"/>
      <c r="B19" s="328" t="s">
        <v>58</v>
      </c>
      <c r="C19" s="365">
        <v>20215</v>
      </c>
      <c r="D19" s="389">
        <v>0.19684119302413897</v>
      </c>
      <c r="E19" s="288">
        <v>158446</v>
      </c>
      <c r="F19" s="357">
        <v>31474.050000000272</v>
      </c>
      <c r="G19" s="366">
        <v>0.07263978092799608</v>
      </c>
      <c r="H19" s="365">
        <v>16382</v>
      </c>
      <c r="I19" s="389">
        <v>0.16324374956403895</v>
      </c>
      <c r="J19" s="288">
        <v>118671</v>
      </c>
      <c r="K19" s="357">
        <v>22955.130000000336</v>
      </c>
      <c r="L19" s="332">
        <v>0.0530911428794216</v>
      </c>
      <c r="M19" s="365">
        <v>11689</v>
      </c>
      <c r="N19" s="389">
        <v>0.14814955640050698</v>
      </c>
      <c r="O19" s="414">
        <v>115187</v>
      </c>
      <c r="P19" s="357">
        <v>21691.750000000262</v>
      </c>
      <c r="Q19" s="332">
        <v>0.07126157570453116</v>
      </c>
      <c r="R19" s="329">
        <v>48286</v>
      </c>
      <c r="S19" s="333">
        <v>0.17125731512679554</v>
      </c>
      <c r="T19" s="331">
        <v>392304</v>
      </c>
      <c r="U19" s="331">
        <v>76120.93000001997</v>
      </c>
      <c r="V19" s="332">
        <v>0.06505741443248272</v>
      </c>
      <c r="W19" s="208"/>
      <c r="X19" s="208"/>
      <c r="Y19" s="208"/>
      <c r="Z19" s="208"/>
      <c r="AA19" s="208"/>
      <c r="AB19" s="208"/>
      <c r="AC19" s="208"/>
      <c r="AD19" s="208"/>
    </row>
    <row r="20" spans="1:30" ht="15">
      <c r="A20" s="196"/>
      <c r="B20" s="328" t="s">
        <v>83</v>
      </c>
      <c r="C20" s="365">
        <v>5199</v>
      </c>
      <c r="D20" s="389">
        <v>0.050624653105738236</v>
      </c>
      <c r="E20" s="414">
        <v>6298</v>
      </c>
      <c r="F20" s="357">
        <v>13896.799999999455</v>
      </c>
      <c r="G20" s="332">
        <v>0.03207278718817971</v>
      </c>
      <c r="H20" s="365">
        <v>8664</v>
      </c>
      <c r="I20" s="389">
        <v>0.08633523661474993</v>
      </c>
      <c r="J20" s="414">
        <v>10905</v>
      </c>
      <c r="K20" s="357">
        <v>22110.999999998327</v>
      </c>
      <c r="L20" s="332">
        <v>0.051138819959058605</v>
      </c>
      <c r="M20" s="365">
        <v>8843</v>
      </c>
      <c r="N20" s="389">
        <v>0.11207858048162231</v>
      </c>
      <c r="O20" s="414">
        <v>11317</v>
      </c>
      <c r="P20" s="357">
        <v>31234.09999999624</v>
      </c>
      <c r="Q20" s="332">
        <v>0.10261003292554091</v>
      </c>
      <c r="R20" s="329">
        <v>22706</v>
      </c>
      <c r="S20" s="333">
        <v>0.08053200922149317</v>
      </c>
      <c r="T20" s="331">
        <v>28520</v>
      </c>
      <c r="U20" s="331">
        <v>67241.90000000755</v>
      </c>
      <c r="V20" s="332">
        <v>0.0574688742705443</v>
      </c>
      <c r="W20" s="208"/>
      <c r="X20" s="208"/>
      <c r="Y20" s="208"/>
      <c r="Z20" s="208"/>
      <c r="AA20" s="208"/>
      <c r="AB20" s="208"/>
      <c r="AC20" s="208"/>
      <c r="AD20" s="208"/>
    </row>
    <row r="21" spans="1:30" ht="15">
      <c r="A21" s="196"/>
      <c r="B21" s="560" t="s">
        <v>670</v>
      </c>
      <c r="C21" s="365">
        <v>24584</v>
      </c>
      <c r="D21" s="389">
        <v>0.23938381841728582</v>
      </c>
      <c r="E21" s="414">
        <v>42984</v>
      </c>
      <c r="F21" s="357">
        <v>143321.4000000262</v>
      </c>
      <c r="G21" s="332">
        <v>0.33077519729095906</v>
      </c>
      <c r="H21" s="365">
        <v>23127</v>
      </c>
      <c r="I21" s="389">
        <v>0.23045648859525875</v>
      </c>
      <c r="J21" s="414">
        <v>40297</v>
      </c>
      <c r="K21" s="357">
        <v>133576.30000001713</v>
      </c>
      <c r="L21" s="332">
        <v>0.30893828214457025</v>
      </c>
      <c r="M21" s="365">
        <v>15189</v>
      </c>
      <c r="N21" s="389">
        <v>0.19250950570342204</v>
      </c>
      <c r="O21" s="288">
        <v>33029</v>
      </c>
      <c r="P21" s="357">
        <v>71924.5000000025</v>
      </c>
      <c r="Q21" s="332">
        <v>0.2362858322523848</v>
      </c>
      <c r="R21" s="203">
        <v>62900</v>
      </c>
      <c r="S21" s="336">
        <v>0.22308920021280368</v>
      </c>
      <c r="T21" s="264">
        <v>116310</v>
      </c>
      <c r="U21" s="264">
        <v>348822.1999999025</v>
      </c>
      <c r="V21" s="337">
        <v>0.2981239250313689</v>
      </c>
      <c r="W21" s="208"/>
      <c r="X21" s="208"/>
      <c r="Y21" s="208"/>
      <c r="Z21" s="208"/>
      <c r="AA21" s="208"/>
      <c r="AB21" s="208"/>
      <c r="AC21" s="208"/>
      <c r="AD21" s="208"/>
    </row>
    <row r="22" spans="1:30" ht="15">
      <c r="A22" s="196"/>
      <c r="B22" s="328" t="s">
        <v>86</v>
      </c>
      <c r="C22" s="365">
        <v>84</v>
      </c>
      <c r="D22" s="389">
        <v>0.0008179401540453957</v>
      </c>
      <c r="E22" s="288">
        <v>84</v>
      </c>
      <c r="F22" s="357">
        <v>1976.7999999999988</v>
      </c>
      <c r="G22" s="332">
        <v>0.0045623082805823</v>
      </c>
      <c r="H22" s="365">
        <v>148</v>
      </c>
      <c r="I22" s="389">
        <v>0.0014747939772602713</v>
      </c>
      <c r="J22" s="288">
        <v>148</v>
      </c>
      <c r="K22" s="357">
        <v>3406.0000000000036</v>
      </c>
      <c r="L22" s="332">
        <v>0.007877473690948713</v>
      </c>
      <c r="M22" s="365">
        <v>48</v>
      </c>
      <c r="N22" s="404">
        <v>0.0006083650190114068</v>
      </c>
      <c r="O22" s="288">
        <v>48</v>
      </c>
      <c r="P22" s="357">
        <v>1063.8999999999994</v>
      </c>
      <c r="Q22" s="332">
        <v>0.003495116364149953</v>
      </c>
      <c r="R22" s="203">
        <v>280</v>
      </c>
      <c r="S22" s="336">
        <v>0.0009930838801205887</v>
      </c>
      <c r="T22" s="264">
        <v>280</v>
      </c>
      <c r="U22" s="264">
        <v>6446.700000000021</v>
      </c>
      <c r="V22" s="337">
        <v>0.005509728186738887</v>
      </c>
      <c r="W22" s="208"/>
      <c r="X22" s="208"/>
      <c r="Y22" s="208"/>
      <c r="Z22" s="208"/>
      <c r="AA22" s="208"/>
      <c r="AB22" s="208"/>
      <c r="AC22" s="208"/>
      <c r="AD22" s="208"/>
    </row>
    <row r="23" spans="1:30" ht="15">
      <c r="A23" s="196"/>
      <c r="B23" s="392" t="s">
        <v>73</v>
      </c>
      <c r="C23" s="416">
        <v>50085</v>
      </c>
      <c r="D23" s="394">
        <v>0.48769681684956717</v>
      </c>
      <c r="E23" s="417">
        <v>208098.5</v>
      </c>
      <c r="F23" s="395">
        <v>190726.350000103</v>
      </c>
      <c r="G23" s="396">
        <v>0.4401823178524425</v>
      </c>
      <c r="H23" s="416">
        <v>48407</v>
      </c>
      <c r="I23" s="394">
        <v>0.4823672436299862</v>
      </c>
      <c r="J23" s="417">
        <v>179136</v>
      </c>
      <c r="K23" s="395">
        <v>183871.43000005884</v>
      </c>
      <c r="L23" s="396">
        <v>0.4252619942285906</v>
      </c>
      <c r="M23" s="416">
        <v>37614</v>
      </c>
      <c r="N23" s="394">
        <v>0.47673003802281366</v>
      </c>
      <c r="O23" s="56">
        <v>163192</v>
      </c>
      <c r="P23" s="395">
        <v>129101.55000001642</v>
      </c>
      <c r="Q23" s="396">
        <v>0.4241234514918517</v>
      </c>
      <c r="R23" s="142">
        <v>136106</v>
      </c>
      <c r="S23" s="146">
        <v>0.4827309806703316</v>
      </c>
      <c r="T23" s="177">
        <v>550426.5</v>
      </c>
      <c r="U23" s="177">
        <v>503699.3299997383</v>
      </c>
      <c r="V23" s="419">
        <v>0.4304910103062096</v>
      </c>
      <c r="W23" s="208"/>
      <c r="X23" s="208"/>
      <c r="Y23" s="208"/>
      <c r="Z23" s="208"/>
      <c r="AA23" s="208"/>
      <c r="AB23" s="208"/>
      <c r="AC23" s="208"/>
      <c r="AD23" s="208"/>
    </row>
    <row r="24" spans="1:30" ht="15.75" thickBot="1">
      <c r="A24" s="196"/>
      <c r="B24" s="409" t="s">
        <v>100</v>
      </c>
      <c r="C24" s="179">
        <v>102697</v>
      </c>
      <c r="D24" s="420">
        <v>1</v>
      </c>
      <c r="E24" s="314">
        <v>446756.1</v>
      </c>
      <c r="F24" s="181">
        <v>433289.4399998096</v>
      </c>
      <c r="G24" s="187">
        <v>1</v>
      </c>
      <c r="H24" s="179">
        <v>100353</v>
      </c>
      <c r="I24" s="420">
        <v>1</v>
      </c>
      <c r="J24" s="314">
        <v>423755</v>
      </c>
      <c r="K24" s="181">
        <v>432372.1199997825</v>
      </c>
      <c r="L24" s="790">
        <v>0.9999999999994135</v>
      </c>
      <c r="M24" s="179">
        <v>78900</v>
      </c>
      <c r="N24" s="420">
        <v>1</v>
      </c>
      <c r="O24" s="314">
        <v>344098</v>
      </c>
      <c r="P24" s="181">
        <v>304396.15999988327</v>
      </c>
      <c r="Q24" s="790">
        <v>1</v>
      </c>
      <c r="R24" s="184">
        <v>281950</v>
      </c>
      <c r="S24" s="185">
        <v>1</v>
      </c>
      <c r="T24" s="421">
        <v>1214609.1</v>
      </c>
      <c r="U24" s="421">
        <v>1170057.720000832</v>
      </c>
      <c r="V24" s="183">
        <v>1</v>
      </c>
      <c r="W24" s="208"/>
      <c r="X24" s="208"/>
      <c r="Y24" s="208"/>
      <c r="Z24" s="208"/>
      <c r="AA24" s="208"/>
      <c r="AB24" s="208"/>
      <c r="AC24" s="208"/>
      <c r="AD24" s="208"/>
    </row>
    <row r="25" spans="1:30" ht="15">
      <c r="A25" s="196"/>
      <c r="B25" s="200"/>
      <c r="C25" s="208"/>
      <c r="D25" s="208"/>
      <c r="E25" s="208"/>
      <c r="F25" s="208"/>
      <c r="G25" s="208"/>
      <c r="H25" s="208"/>
      <c r="I25" s="208"/>
      <c r="J25" s="208"/>
      <c r="K25" s="208"/>
      <c r="L25" s="208"/>
      <c r="M25" s="208"/>
      <c r="N25" s="208"/>
      <c r="O25" s="208"/>
      <c r="P25" s="208"/>
      <c r="Q25" s="208"/>
      <c r="R25" s="208"/>
      <c r="S25" s="380"/>
      <c r="T25" s="380"/>
      <c r="U25" s="208"/>
      <c r="V25" s="208"/>
      <c r="W25" s="208"/>
      <c r="X25" s="208"/>
      <c r="Y25" s="208"/>
      <c r="Z25" s="208"/>
      <c r="AA25" s="208"/>
      <c r="AB25" s="208"/>
      <c r="AC25" s="208"/>
      <c r="AD25" s="208"/>
    </row>
    <row r="26" spans="1:30" ht="15">
      <c r="A26" s="196"/>
      <c r="B26" s="200"/>
      <c r="C26" s="208"/>
      <c r="D26" s="208"/>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row>
    <row r="27" spans="1:30" ht="15">
      <c r="A27" s="196"/>
      <c r="B27" s="200"/>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row>
    <row r="28" spans="1:30" ht="15">
      <c r="A28" s="196"/>
      <c r="B28" s="200"/>
      <c r="C28" s="208"/>
      <c r="D28" s="208"/>
      <c r="E28" s="208"/>
      <c r="F28" s="208"/>
      <c r="G28" s="208"/>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row>
    <row r="29" spans="1:30" ht="15">
      <c r="A29" s="196"/>
      <c r="B29" s="200"/>
      <c r="C29" s="208"/>
      <c r="D29" s="208"/>
      <c r="E29" s="208"/>
      <c r="F29" s="208"/>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row>
    <row r="30" spans="1:2" ht="15">
      <c r="A30" s="196"/>
      <c r="B30" s="200"/>
    </row>
    <row r="31" ht="15">
      <c r="A31" s="196"/>
    </row>
    <row r="32" ht="15">
      <c r="A32" s="196"/>
    </row>
    <row r="33" ht="15">
      <c r="A33" s="196"/>
    </row>
    <row r="34" ht="15">
      <c r="A34" s="196"/>
    </row>
    <row r="35" ht="15">
      <c r="A35" s="196"/>
    </row>
    <row r="36" ht="15">
      <c r="A36" s="196"/>
    </row>
    <row r="37" ht="15">
      <c r="A37" s="196"/>
    </row>
    <row r="38" ht="15">
      <c r="A38" s="196"/>
    </row>
    <row r="39" ht="15">
      <c r="A39" s="196"/>
    </row>
    <row r="40" ht="15">
      <c r="A40" s="196"/>
    </row>
    <row r="41" ht="15">
      <c r="A41" s="196"/>
    </row>
    <row r="42" ht="15">
      <c r="A42" s="196"/>
    </row>
    <row r="43" ht="15">
      <c r="A43" s="196"/>
    </row>
    <row r="44" ht="15">
      <c r="A44" s="196"/>
    </row>
    <row r="45" ht="15">
      <c r="A45" s="196"/>
    </row>
    <row r="46" ht="15">
      <c r="A46" s="196"/>
    </row>
    <row r="47" ht="15">
      <c r="A47" s="196"/>
    </row>
    <row r="48" ht="15">
      <c r="A48" s="196"/>
    </row>
    <row r="49" ht="15">
      <c r="A49" s="196"/>
    </row>
    <row r="50" ht="15">
      <c r="A50" s="196"/>
    </row>
    <row r="51" ht="15">
      <c r="A51" s="196"/>
    </row>
    <row r="52" ht="15">
      <c r="A52" s="196"/>
    </row>
    <row r="53" ht="15">
      <c r="A53" s="196"/>
    </row>
    <row r="54" ht="15">
      <c r="A54" s="196"/>
    </row>
    <row r="55" ht="15">
      <c r="A55" s="196"/>
    </row>
    <row r="56" ht="15">
      <c r="A56" s="196"/>
    </row>
    <row r="57" ht="15">
      <c r="A57" s="196"/>
    </row>
    <row r="58" ht="15">
      <c r="A58" s="196"/>
    </row>
    <row r="59" ht="15">
      <c r="A59" s="196"/>
    </row>
    <row r="60" ht="15">
      <c r="A60" s="196"/>
    </row>
    <row r="61" ht="15">
      <c r="A61" s="196"/>
    </row>
    <row r="62" ht="15">
      <c r="A62" s="196"/>
    </row>
    <row r="63" ht="15">
      <c r="A63" s="196"/>
    </row>
    <row r="64" ht="15">
      <c r="A64" s="196"/>
    </row>
    <row r="65" ht="15">
      <c r="A65" s="196"/>
    </row>
    <row r="66" ht="15">
      <c r="A66" s="196"/>
    </row>
    <row r="67" ht="15">
      <c r="A67" s="196"/>
    </row>
    <row r="68" ht="15">
      <c r="A68" s="196"/>
    </row>
    <row r="69" ht="15">
      <c r="A69" s="196"/>
    </row>
    <row r="70" ht="15">
      <c r="A70" s="196"/>
    </row>
    <row r="71" ht="15">
      <c r="A71" s="196"/>
    </row>
    <row r="72" ht="15">
      <c r="A72" s="196"/>
    </row>
    <row r="73" ht="15">
      <c r="A73" s="196"/>
    </row>
    <row r="74" ht="15">
      <c r="A74" s="196"/>
    </row>
    <row r="75" ht="15">
      <c r="A75" s="196"/>
    </row>
    <row r="76" ht="15">
      <c r="A76" s="196"/>
    </row>
    <row r="77" ht="15">
      <c r="A77" s="196"/>
    </row>
    <row r="78" ht="15">
      <c r="A78" s="196"/>
    </row>
    <row r="79" ht="15">
      <c r="A79" s="196"/>
    </row>
    <row r="80" ht="15">
      <c r="A80" s="196"/>
    </row>
    <row r="81" ht="15">
      <c r="A81" s="196"/>
    </row>
    <row r="82" ht="15">
      <c r="A82" s="196"/>
    </row>
    <row r="83" ht="15">
      <c r="A83" s="196"/>
    </row>
    <row r="84" ht="15">
      <c r="A84" s="196"/>
    </row>
    <row r="85" ht="15">
      <c r="A85" s="196"/>
    </row>
    <row r="86" ht="15">
      <c r="A86" s="196"/>
    </row>
    <row r="87" ht="15">
      <c r="A87" s="196"/>
    </row>
    <row r="88" ht="15">
      <c r="A88" s="196"/>
    </row>
    <row r="89" ht="15">
      <c r="A89" s="196"/>
    </row>
    <row r="90" ht="15">
      <c r="A90" s="196"/>
    </row>
    <row r="91" ht="15">
      <c r="A91" s="196"/>
    </row>
    <row r="92" ht="15">
      <c r="A92" s="196"/>
    </row>
    <row r="93" ht="15">
      <c r="A93" s="196"/>
    </row>
    <row r="94" ht="15">
      <c r="A94" s="197"/>
    </row>
    <row r="95" ht="15">
      <c r="A95" s="197"/>
    </row>
    <row r="96" ht="15">
      <c r="A96" s="197"/>
    </row>
    <row r="97" ht="15">
      <c r="A97" s="197"/>
    </row>
    <row r="98" ht="15">
      <c r="A98" s="197"/>
    </row>
    <row r="99" ht="15">
      <c r="A99" s="197"/>
    </row>
    <row r="100" ht="15">
      <c r="A100" s="197"/>
    </row>
    <row r="101" ht="15">
      <c r="A101" s="197"/>
    </row>
    <row r="102" ht="15">
      <c r="A102" s="197"/>
    </row>
    <row r="103" ht="15">
      <c r="A103" s="197"/>
    </row>
    <row r="104" ht="15">
      <c r="A104" s="197"/>
    </row>
    <row r="105" ht="15">
      <c r="A105" s="197"/>
    </row>
    <row r="106" ht="15">
      <c r="A106" s="197"/>
    </row>
    <row r="107" ht="15">
      <c r="A107" s="197"/>
    </row>
    <row r="108" ht="15">
      <c r="A108" s="197"/>
    </row>
  </sheetData>
  <mergeCells count="1">
    <mergeCell ref="A1:A2"/>
  </mergeCells>
  <hyperlinks>
    <hyperlink ref="A1:A2" location="Index!A1" display="Back to Index"/>
  </hyperlinks>
  <printOptions/>
  <pageMargins left="0.7" right="0.7" top="0.75" bottom="0.75" header="0.3" footer="0.3"/>
  <pageSetup fitToHeight="1" fitToWidth="1" horizontalDpi="300" verticalDpi="300" orientation="landscape" paperSize="9" scale="53"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W26"/>
  <sheetViews>
    <sheetView workbookViewId="0" topLeftCell="A1">
      <selection activeCell="A1" sqref="A1:A2"/>
    </sheetView>
  </sheetViews>
  <sheetFormatPr defaultColWidth="9.140625" defaultRowHeight="15"/>
  <cols>
    <col min="2" max="2" width="37.57421875" style="0" customWidth="1"/>
    <col min="4" max="4" width="11.421875" style="0" customWidth="1"/>
    <col min="5" max="5" width="9.7109375" style="0" customWidth="1"/>
    <col min="7" max="7" width="11.00390625" style="0" customWidth="1"/>
    <col min="9" max="9" width="10.7109375" style="0" customWidth="1"/>
    <col min="10" max="10" width="10.00390625" style="0" customWidth="1"/>
    <col min="12" max="12" width="11.140625" style="0" customWidth="1"/>
    <col min="14" max="14" width="11.57421875" style="0" customWidth="1"/>
    <col min="15" max="15" width="10.00390625" style="0" customWidth="1"/>
    <col min="16" max="16" width="10.421875" style="0" customWidth="1"/>
    <col min="17" max="17" width="11.140625" style="0" customWidth="1"/>
    <col min="18" max="18" width="12.00390625" style="0" customWidth="1"/>
    <col min="19" max="19" width="11.140625" style="0" customWidth="1"/>
    <col min="20" max="20" width="14.28125" style="0" customWidth="1"/>
    <col min="21" max="21" width="13.421875" style="0" customWidth="1"/>
    <col min="22" max="22" width="11.7109375" style="0" customWidth="1"/>
  </cols>
  <sheetData>
    <row r="1" spans="1:22" ht="15">
      <c r="A1" s="1143" t="s">
        <v>64</v>
      </c>
      <c r="B1" s="196"/>
      <c r="C1" s="196"/>
      <c r="D1" s="196"/>
      <c r="E1" s="196"/>
      <c r="F1" s="196"/>
      <c r="G1" s="196"/>
      <c r="H1" s="196"/>
      <c r="I1" s="196"/>
      <c r="J1" s="196"/>
      <c r="K1" s="196"/>
      <c r="L1" s="196"/>
      <c r="M1" s="196"/>
      <c r="N1" s="196"/>
      <c r="O1" s="196"/>
      <c r="P1" s="196"/>
      <c r="Q1" s="196"/>
      <c r="R1" s="196"/>
      <c r="S1" s="196"/>
      <c r="T1" s="196"/>
      <c r="U1" s="196"/>
      <c r="V1" s="196"/>
    </row>
    <row r="2" spans="1:22" ht="15.75" thickBot="1">
      <c r="A2" s="1143"/>
      <c r="B2" s="197"/>
      <c r="C2" s="196"/>
      <c r="D2" s="196"/>
      <c r="E2" s="196"/>
      <c r="F2" s="196"/>
      <c r="G2" s="196"/>
      <c r="H2" s="196"/>
      <c r="I2" s="196"/>
      <c r="J2" s="196"/>
      <c r="K2" s="197"/>
      <c r="L2" s="197"/>
      <c r="M2" s="197"/>
      <c r="N2" s="197"/>
      <c r="O2" s="197"/>
      <c r="P2" s="197"/>
      <c r="Q2" s="196"/>
      <c r="R2" s="197"/>
      <c r="S2" s="197"/>
      <c r="T2" s="197"/>
      <c r="U2" s="197"/>
      <c r="V2" s="197"/>
    </row>
    <row r="3" spans="1:22" ht="15.75" thickBot="1">
      <c r="A3" s="196"/>
      <c r="B3" s="41" t="s">
        <v>589</v>
      </c>
      <c r="C3" s="40"/>
      <c r="D3" s="40"/>
      <c r="E3" s="40"/>
      <c r="F3" s="40"/>
      <c r="G3" s="71"/>
      <c r="H3" s="40"/>
      <c r="I3" s="40"/>
      <c r="J3" s="40"/>
      <c r="K3" s="40"/>
      <c r="L3" s="71"/>
      <c r="M3" s="40"/>
      <c r="N3" s="40"/>
      <c r="O3" s="40"/>
      <c r="P3" s="40"/>
      <c r="Q3" s="71"/>
      <c r="R3" s="40"/>
      <c r="S3" s="40"/>
      <c r="T3" s="40"/>
      <c r="U3" s="40"/>
      <c r="V3" s="75"/>
    </row>
    <row r="4" spans="1:22" ht="15">
      <c r="A4" s="196"/>
      <c r="B4" s="412"/>
      <c r="C4" s="125">
        <v>2015</v>
      </c>
      <c r="D4" s="125"/>
      <c r="E4" s="125"/>
      <c r="F4" s="125"/>
      <c r="G4" s="124"/>
      <c r="H4" s="125">
        <v>2016</v>
      </c>
      <c r="I4" s="125"/>
      <c r="J4" s="125"/>
      <c r="K4" s="125"/>
      <c r="L4" s="124"/>
      <c r="M4" s="125">
        <v>2017</v>
      </c>
      <c r="N4" s="125"/>
      <c r="O4" s="125"/>
      <c r="P4" s="125"/>
      <c r="Q4" s="124"/>
      <c r="R4" s="127" t="s">
        <v>836</v>
      </c>
      <c r="S4" s="125"/>
      <c r="T4" s="125"/>
      <c r="U4" s="125"/>
      <c r="V4" s="124"/>
    </row>
    <row r="5" spans="1:22" ht="60">
      <c r="A5" s="196"/>
      <c r="B5" s="98"/>
      <c r="C5" s="106" t="s">
        <v>124</v>
      </c>
      <c r="D5" s="128" t="s">
        <v>590</v>
      </c>
      <c r="E5" s="129" t="s">
        <v>742</v>
      </c>
      <c r="F5" s="130" t="s">
        <v>837</v>
      </c>
      <c r="G5" s="131" t="s">
        <v>838</v>
      </c>
      <c r="H5" s="106" t="s">
        <v>124</v>
      </c>
      <c r="I5" s="128" t="s">
        <v>590</v>
      </c>
      <c r="J5" s="129" t="s">
        <v>742</v>
      </c>
      <c r="K5" s="130" t="s">
        <v>837</v>
      </c>
      <c r="L5" s="131" t="s">
        <v>838</v>
      </c>
      <c r="M5" s="128" t="s">
        <v>124</v>
      </c>
      <c r="N5" s="128" t="s">
        <v>590</v>
      </c>
      <c r="O5" s="129" t="s">
        <v>742</v>
      </c>
      <c r="P5" s="130" t="s">
        <v>837</v>
      </c>
      <c r="Q5" s="131" t="s">
        <v>838</v>
      </c>
      <c r="R5" s="106" t="s">
        <v>124</v>
      </c>
      <c r="S5" s="128" t="s">
        <v>590</v>
      </c>
      <c r="T5" s="129" t="s">
        <v>742</v>
      </c>
      <c r="U5" s="130" t="s">
        <v>837</v>
      </c>
      <c r="V5" s="131" t="s">
        <v>838</v>
      </c>
    </row>
    <row r="6" spans="1:22" ht="15">
      <c r="A6" s="196"/>
      <c r="B6" s="132" t="s">
        <v>105</v>
      </c>
      <c r="C6" s="413"/>
      <c r="D6" s="134"/>
      <c r="E6" s="134"/>
      <c r="F6" s="384"/>
      <c r="G6" s="385"/>
      <c r="H6" s="413"/>
      <c r="I6" s="134"/>
      <c r="J6" s="134"/>
      <c r="K6" s="384"/>
      <c r="L6" s="385"/>
      <c r="M6" s="413"/>
      <c r="N6" s="134"/>
      <c r="O6" s="134"/>
      <c r="P6" s="384"/>
      <c r="Q6" s="385"/>
      <c r="R6" s="190"/>
      <c r="S6" s="386"/>
      <c r="T6" s="386"/>
      <c r="U6" s="386"/>
      <c r="V6" s="387"/>
    </row>
    <row r="7" spans="1:22" ht="15">
      <c r="A7" s="196"/>
      <c r="B7" s="560" t="s">
        <v>847</v>
      </c>
      <c r="C7" s="365">
        <v>912</v>
      </c>
      <c r="D7" s="404">
        <v>0.012881173994717589</v>
      </c>
      <c r="E7" s="388">
        <v>42776</v>
      </c>
      <c r="F7" s="357">
        <v>188083.63650000058</v>
      </c>
      <c r="G7" s="332">
        <v>0.16810896256150695</v>
      </c>
      <c r="H7" s="365">
        <v>4690</v>
      </c>
      <c r="I7" s="389">
        <v>0.08021070274152999</v>
      </c>
      <c r="J7" s="388">
        <v>182781</v>
      </c>
      <c r="K7" s="357">
        <v>1275717.0012999973</v>
      </c>
      <c r="L7" s="332">
        <v>0.6888359617414291</v>
      </c>
      <c r="M7" s="365">
        <v>6125</v>
      </c>
      <c r="N7" s="389">
        <v>0.11702778096220719</v>
      </c>
      <c r="O7" s="388">
        <v>174227</v>
      </c>
      <c r="P7" s="357">
        <v>1931207.7347680058</v>
      </c>
      <c r="Q7" s="332">
        <v>0.7576060184789773</v>
      </c>
      <c r="R7" s="365">
        <v>11727</v>
      </c>
      <c r="S7" s="389">
        <v>0.06457243543857717</v>
      </c>
      <c r="T7" s="388">
        <v>399784</v>
      </c>
      <c r="U7" s="357">
        <v>3395008.3725679694</v>
      </c>
      <c r="V7" s="332">
        <v>0.6150486970220402</v>
      </c>
    </row>
    <row r="8" spans="1:22" ht="15">
      <c r="A8" s="196"/>
      <c r="B8" s="560" t="s">
        <v>850</v>
      </c>
      <c r="C8" s="365">
        <v>727</v>
      </c>
      <c r="D8" s="404">
        <v>0.010268216550613692</v>
      </c>
      <c r="E8" s="388">
        <v>21893</v>
      </c>
      <c r="F8" s="357">
        <v>226807.7080999998</v>
      </c>
      <c r="G8" s="332">
        <v>0.20272049828026345</v>
      </c>
      <c r="H8" s="365">
        <v>134</v>
      </c>
      <c r="I8" s="389">
        <v>0.002291734364043714</v>
      </c>
      <c r="J8" s="388">
        <v>4988</v>
      </c>
      <c r="K8" s="357">
        <v>51920.89119999999</v>
      </c>
      <c r="L8" s="332">
        <v>0.028035196668052882</v>
      </c>
      <c r="M8" s="365">
        <v>58</v>
      </c>
      <c r="N8" s="389">
        <v>0.0011081814360502885</v>
      </c>
      <c r="O8" s="388">
        <v>3319</v>
      </c>
      <c r="P8" s="357">
        <v>34935.96270000001</v>
      </c>
      <c r="Q8" s="332">
        <v>0.013705255590257157</v>
      </c>
      <c r="R8" s="365">
        <v>919</v>
      </c>
      <c r="S8" s="389">
        <v>0.005060294036671989</v>
      </c>
      <c r="T8" s="388">
        <v>30200</v>
      </c>
      <c r="U8" s="357">
        <v>313664.5619999998</v>
      </c>
      <c r="V8" s="332">
        <v>0.0568243017363064</v>
      </c>
    </row>
    <row r="9" spans="1:22" ht="15">
      <c r="A9" s="196"/>
      <c r="B9" s="560" t="s">
        <v>15</v>
      </c>
      <c r="C9" s="365">
        <v>441</v>
      </c>
      <c r="D9" s="404">
        <v>0.006228725582971992</v>
      </c>
      <c r="E9" s="388">
        <v>963</v>
      </c>
      <c r="F9" s="357">
        <v>3282.9898799999605</v>
      </c>
      <c r="G9" s="332">
        <v>0.0029343330078941653</v>
      </c>
      <c r="H9" s="365">
        <v>27</v>
      </c>
      <c r="I9" s="404">
        <v>0.0004617673718595543</v>
      </c>
      <c r="J9" s="388">
        <v>36</v>
      </c>
      <c r="K9" s="357">
        <v>193.98076000000015</v>
      </c>
      <c r="L9" s="354">
        <v>0.00010474182223625566</v>
      </c>
      <c r="M9" s="365">
        <v>18</v>
      </c>
      <c r="N9" s="404">
        <v>0.00034391837670526195</v>
      </c>
      <c r="O9" s="388">
        <v>35</v>
      </c>
      <c r="P9" s="357">
        <v>87.87572</v>
      </c>
      <c r="Q9" s="354">
        <v>3.447333663365379E-05</v>
      </c>
      <c r="R9" s="365">
        <v>486</v>
      </c>
      <c r="S9" s="404">
        <v>0.002676064093386928</v>
      </c>
      <c r="T9" s="388">
        <v>1034</v>
      </c>
      <c r="U9" s="357">
        <v>3564.846359999957</v>
      </c>
      <c r="V9" s="354">
        <v>0.0006458169960692314</v>
      </c>
    </row>
    <row r="10" spans="1:22" ht="15">
      <c r="A10" s="196"/>
      <c r="B10" s="560" t="s">
        <v>848</v>
      </c>
      <c r="C10" s="365">
        <v>5</v>
      </c>
      <c r="D10" s="404">
        <v>7.062047146226749E-05</v>
      </c>
      <c r="E10" s="288">
        <v>653</v>
      </c>
      <c r="F10" s="357">
        <v>721.73468</v>
      </c>
      <c r="G10" s="332">
        <v>0.0006450857212103128</v>
      </c>
      <c r="H10" s="365">
        <v>42</v>
      </c>
      <c r="I10" s="404">
        <v>0.0007183048006704178</v>
      </c>
      <c r="J10" s="288">
        <v>5699.5</v>
      </c>
      <c r="K10" s="357">
        <v>5795.508419999997</v>
      </c>
      <c r="L10" s="332">
        <v>0.0031293418620298333</v>
      </c>
      <c r="M10" s="365"/>
      <c r="N10" s="404">
        <v>0</v>
      </c>
      <c r="O10" s="288"/>
      <c r="P10" s="357"/>
      <c r="Q10" s="332">
        <v>0</v>
      </c>
      <c r="R10" s="365">
        <v>47</v>
      </c>
      <c r="S10" s="404">
        <v>0.00025879632178844777</v>
      </c>
      <c r="T10" s="288">
        <v>6352.5</v>
      </c>
      <c r="U10" s="357">
        <v>6517.243099999999</v>
      </c>
      <c r="V10" s="332">
        <v>0.0011806809989687679</v>
      </c>
    </row>
    <row r="11" spans="1:22" ht="15">
      <c r="A11" s="196"/>
      <c r="B11" s="560" t="s">
        <v>849</v>
      </c>
      <c r="C11" s="365">
        <v>16700</v>
      </c>
      <c r="D11" s="389">
        <v>0.2358723746839734</v>
      </c>
      <c r="E11" s="415">
        <v>221513</v>
      </c>
      <c r="F11" s="357">
        <v>209179.4500000103</v>
      </c>
      <c r="G11" s="332">
        <v>0.1869643791616515</v>
      </c>
      <c r="H11" s="365">
        <v>11608</v>
      </c>
      <c r="I11" s="389">
        <v>0.19852576490910023</v>
      </c>
      <c r="J11" s="415">
        <v>116395</v>
      </c>
      <c r="K11" s="357">
        <v>105971.1199999956</v>
      </c>
      <c r="L11" s="332">
        <v>0.057220150148996465</v>
      </c>
      <c r="M11" s="365">
        <v>13054</v>
      </c>
      <c r="N11" s="389">
        <v>0.2494</v>
      </c>
      <c r="O11" s="415">
        <v>141440</v>
      </c>
      <c r="P11" s="357">
        <v>181515</v>
      </c>
      <c r="Q11" s="332">
        <v>0.0712</v>
      </c>
      <c r="R11" s="365">
        <v>41362</v>
      </c>
      <c r="S11" s="389">
        <v>0.2278</v>
      </c>
      <c r="T11" s="415">
        <v>479348</v>
      </c>
      <c r="U11" s="357">
        <v>496665</v>
      </c>
      <c r="V11" s="332">
        <v>0.09</v>
      </c>
    </row>
    <row r="12" spans="1:22" ht="15">
      <c r="A12" s="196"/>
      <c r="B12" s="560" t="s">
        <v>851</v>
      </c>
      <c r="C12" s="365">
        <v>8607</v>
      </c>
      <c r="D12" s="389">
        <v>0.12156607957514724</v>
      </c>
      <c r="E12" s="415">
        <v>12376</v>
      </c>
      <c r="F12" s="357">
        <v>95807.29150000763</v>
      </c>
      <c r="G12" s="332">
        <v>0.08563245947179524</v>
      </c>
      <c r="H12" s="365">
        <v>6873</v>
      </c>
      <c r="I12" s="389">
        <v>0.11754544988113766</v>
      </c>
      <c r="J12" s="415">
        <v>10067</v>
      </c>
      <c r="K12" s="357">
        <v>76671.33680000197</v>
      </c>
      <c r="L12" s="332">
        <v>0.04139944358255884</v>
      </c>
      <c r="M12" s="365">
        <v>3634</v>
      </c>
      <c r="N12" s="389">
        <v>0.06943329894149566</v>
      </c>
      <c r="O12" s="415">
        <v>5760</v>
      </c>
      <c r="P12" s="357">
        <v>43559.77200000086</v>
      </c>
      <c r="Q12" s="332">
        <v>0.01708834572099365</v>
      </c>
      <c r="R12" s="365">
        <v>19114</v>
      </c>
      <c r="S12" s="389">
        <v>0.10524750839711469</v>
      </c>
      <c r="T12" s="415">
        <v>28203</v>
      </c>
      <c r="U12" s="357">
        <v>216038.40030004134</v>
      </c>
      <c r="V12" s="332">
        <v>0.03913808804859027</v>
      </c>
    </row>
    <row r="13" spans="1:22" ht="15">
      <c r="A13" s="196"/>
      <c r="B13" s="560" t="s">
        <v>670</v>
      </c>
      <c r="C13" s="365">
        <v>18088</v>
      </c>
      <c r="D13" s="389">
        <v>0.2554766175618988</v>
      </c>
      <c r="E13" s="288">
        <v>29700</v>
      </c>
      <c r="F13" s="357">
        <v>126225</v>
      </c>
      <c r="G13" s="332">
        <v>0.11281977631970205</v>
      </c>
      <c r="H13" s="365">
        <v>12968</v>
      </c>
      <c r="I13" s="389">
        <v>0.22178515845461852</v>
      </c>
      <c r="J13" s="388">
        <v>20814</v>
      </c>
      <c r="K13" s="357">
        <v>88459.5</v>
      </c>
      <c r="L13" s="332">
        <v>0.04776457842575754</v>
      </c>
      <c r="M13" s="365">
        <v>5282</v>
      </c>
      <c r="N13" s="389">
        <v>0.1009</v>
      </c>
      <c r="O13" s="388">
        <v>8565</v>
      </c>
      <c r="P13" s="357">
        <v>36401</v>
      </c>
      <c r="Q13" s="332">
        <v>0.0143</v>
      </c>
      <c r="R13" s="365">
        <v>36338</v>
      </c>
      <c r="S13" s="389">
        <v>0.2001</v>
      </c>
      <c r="T13" s="388">
        <v>59079</v>
      </c>
      <c r="U13" s="357">
        <v>251086</v>
      </c>
      <c r="V13" s="332">
        <v>0.0455</v>
      </c>
    </row>
    <row r="14" spans="1:22" ht="15">
      <c r="A14" s="196"/>
      <c r="B14" s="328" t="s">
        <v>86</v>
      </c>
      <c r="C14" s="365">
        <v>710</v>
      </c>
      <c r="D14" s="404">
        <v>0.010028106947641982</v>
      </c>
      <c r="E14" s="388">
        <v>710</v>
      </c>
      <c r="F14" s="357">
        <v>65787.89999999994</v>
      </c>
      <c r="G14" s="332">
        <v>0.05880115795240974</v>
      </c>
      <c r="H14" s="365">
        <v>880</v>
      </c>
      <c r="I14" s="389">
        <v>0.015050195823570658</v>
      </c>
      <c r="J14" s="388">
        <v>881</v>
      </c>
      <c r="K14" s="357">
        <v>81166.99999999994</v>
      </c>
      <c r="L14" s="332">
        <v>0.04382692121347576</v>
      </c>
      <c r="M14" s="365">
        <v>895</v>
      </c>
      <c r="N14" s="389">
        <v>0.01710038595284497</v>
      </c>
      <c r="O14" s="388">
        <v>896</v>
      </c>
      <c r="P14" s="357">
        <v>86814.09999999992</v>
      </c>
      <c r="Q14" s="332">
        <v>0.03405686683247296</v>
      </c>
      <c r="R14" s="365">
        <v>2485</v>
      </c>
      <c r="S14" s="389">
        <v>0.013683167226474313</v>
      </c>
      <c r="T14" s="388">
        <v>2487</v>
      </c>
      <c r="U14" s="357">
        <v>233769.0000000005</v>
      </c>
      <c r="V14" s="332">
        <v>0.04235021039002374</v>
      </c>
    </row>
    <row r="15" spans="1:22" ht="15">
      <c r="A15" s="196"/>
      <c r="B15" s="392" t="s">
        <v>73</v>
      </c>
      <c r="C15" s="416">
        <v>46190</v>
      </c>
      <c r="D15" s="394">
        <v>0.652391915368427</v>
      </c>
      <c r="E15" s="417">
        <v>330584</v>
      </c>
      <c r="F15" s="395">
        <v>915895.7106599958</v>
      </c>
      <c r="G15" s="396">
        <v>0.8186266524764133</v>
      </c>
      <c r="H15" s="416">
        <v>37222</v>
      </c>
      <c r="I15" s="394">
        <v>0.6365890783465308</v>
      </c>
      <c r="J15" s="417">
        <v>341661.5</v>
      </c>
      <c r="K15" s="395">
        <v>1685896.3384794036</v>
      </c>
      <c r="L15" s="396">
        <v>0.9103163354642175</v>
      </c>
      <c r="M15" s="416">
        <v>29066</v>
      </c>
      <c r="N15" s="394">
        <v>0.5553517520730635</v>
      </c>
      <c r="O15" s="417">
        <v>334242</v>
      </c>
      <c r="P15" s="395">
        <v>2314521.5351876095</v>
      </c>
      <c r="Q15" s="396">
        <v>0.9079786774818303</v>
      </c>
      <c r="R15" s="416">
        <v>112478</v>
      </c>
      <c r="S15" s="394">
        <v>0.6193381421727878</v>
      </c>
      <c r="T15" s="417">
        <v>1006487.5</v>
      </c>
      <c r="U15" s="395">
        <v>4916313.584328017</v>
      </c>
      <c r="V15" s="396">
        <v>0.8906523732386366</v>
      </c>
    </row>
    <row r="16" spans="1:22" ht="15">
      <c r="A16" s="196"/>
      <c r="B16" s="132" t="s">
        <v>68</v>
      </c>
      <c r="C16" s="174"/>
      <c r="D16" s="398"/>
      <c r="E16" s="418"/>
      <c r="F16" s="167"/>
      <c r="G16" s="157"/>
      <c r="H16" s="174"/>
      <c r="I16" s="398"/>
      <c r="J16" s="418"/>
      <c r="K16" s="167"/>
      <c r="L16" s="157"/>
      <c r="M16" s="174"/>
      <c r="N16" s="398"/>
      <c r="O16" s="418"/>
      <c r="P16" s="167"/>
      <c r="Q16" s="157"/>
      <c r="R16" s="400"/>
      <c r="S16" s="401"/>
      <c r="T16" s="402"/>
      <c r="U16" s="402"/>
      <c r="V16" s="403"/>
    </row>
    <row r="17" spans="1:22" ht="15">
      <c r="A17" s="196"/>
      <c r="B17" s="560" t="s">
        <v>847</v>
      </c>
      <c r="C17" s="365" t="s">
        <v>746</v>
      </c>
      <c r="D17" s="404" t="s">
        <v>746</v>
      </c>
      <c r="E17" s="388" t="s">
        <v>746</v>
      </c>
      <c r="F17" s="357" t="s">
        <v>746</v>
      </c>
      <c r="G17" s="332" t="s">
        <v>746</v>
      </c>
      <c r="H17" s="365" t="s">
        <v>746</v>
      </c>
      <c r="I17" s="404" t="s">
        <v>746</v>
      </c>
      <c r="J17" s="388" t="s">
        <v>746</v>
      </c>
      <c r="K17" s="357" t="s">
        <v>746</v>
      </c>
      <c r="L17" s="332" t="s">
        <v>746</v>
      </c>
      <c r="M17" s="365"/>
      <c r="N17" s="404"/>
      <c r="O17" s="388"/>
      <c r="P17" s="357"/>
      <c r="Q17" s="332"/>
      <c r="R17" s="365"/>
      <c r="S17" s="404"/>
      <c r="T17" s="388"/>
      <c r="U17" s="357"/>
      <c r="V17" s="332"/>
    </row>
    <row r="18" spans="1:22" ht="15">
      <c r="A18" s="196"/>
      <c r="B18" s="560" t="s">
        <v>850</v>
      </c>
      <c r="C18" s="365" t="s">
        <v>746</v>
      </c>
      <c r="D18" s="404" t="s">
        <v>746</v>
      </c>
      <c r="E18" s="388" t="s">
        <v>746</v>
      </c>
      <c r="F18" s="357" t="s">
        <v>746</v>
      </c>
      <c r="G18" s="332" t="s">
        <v>746</v>
      </c>
      <c r="H18" s="365" t="s">
        <v>746</v>
      </c>
      <c r="I18" s="404" t="s">
        <v>746</v>
      </c>
      <c r="J18" s="388" t="s">
        <v>746</v>
      </c>
      <c r="K18" s="357" t="s">
        <v>746</v>
      </c>
      <c r="L18" s="332" t="s">
        <v>746</v>
      </c>
      <c r="M18" s="365"/>
      <c r="N18" s="404"/>
      <c r="O18" s="388"/>
      <c r="P18" s="357"/>
      <c r="Q18" s="332"/>
      <c r="R18" s="365"/>
      <c r="S18" s="404"/>
      <c r="T18" s="388"/>
      <c r="U18" s="357"/>
      <c r="V18" s="332"/>
    </row>
    <row r="19" spans="1:22" ht="15">
      <c r="A19" s="196"/>
      <c r="B19" s="560" t="s">
        <v>15</v>
      </c>
      <c r="C19" s="365">
        <v>310</v>
      </c>
      <c r="D19" s="404">
        <v>0.004378469230660584</v>
      </c>
      <c r="E19" s="388">
        <v>622</v>
      </c>
      <c r="F19" s="357">
        <v>1096.9795800000068</v>
      </c>
      <c r="G19" s="332">
        <v>0.0009804792302862465</v>
      </c>
      <c r="H19" s="365">
        <v>17</v>
      </c>
      <c r="I19" s="404">
        <v>0.00029074241931897866</v>
      </c>
      <c r="J19" s="388">
        <v>26</v>
      </c>
      <c r="K19" s="357">
        <v>145.94911</v>
      </c>
      <c r="L19" s="354">
        <v>7.880665966645203E-05</v>
      </c>
      <c r="M19" s="365">
        <v>14</v>
      </c>
      <c r="N19" s="404">
        <v>0.0002674920707707593</v>
      </c>
      <c r="O19" s="388">
        <v>26</v>
      </c>
      <c r="P19" s="357">
        <v>37.418960000000006</v>
      </c>
      <c r="Q19" s="354">
        <v>1.467932671915776E-05</v>
      </c>
      <c r="R19" s="365">
        <v>341</v>
      </c>
      <c r="S19" s="404">
        <v>0.0018776499091459722</v>
      </c>
      <c r="T19" s="388">
        <v>674</v>
      </c>
      <c r="U19" s="357">
        <v>1280.3476500000072</v>
      </c>
      <c r="V19" s="354">
        <v>0.00023195116696342403</v>
      </c>
    </row>
    <row r="20" spans="1:22" ht="15">
      <c r="A20" s="196"/>
      <c r="B20" s="560" t="s">
        <v>848</v>
      </c>
      <c r="C20" s="365">
        <v>1</v>
      </c>
      <c r="D20" s="406">
        <v>1.4124094292453496E-05</v>
      </c>
      <c r="E20" s="288">
        <v>145</v>
      </c>
      <c r="F20" s="357">
        <v>143.4862</v>
      </c>
      <c r="G20" s="354">
        <v>0.0001282478192827414</v>
      </c>
      <c r="H20" s="365">
        <v>2</v>
      </c>
      <c r="I20" s="406">
        <v>3.420499050811514E-05</v>
      </c>
      <c r="J20" s="288">
        <v>142</v>
      </c>
      <c r="K20" s="357">
        <v>140.51752</v>
      </c>
      <c r="L20" s="354">
        <v>7.587381914020487E-05</v>
      </c>
      <c r="M20" s="365"/>
      <c r="N20" s="406">
        <v>0</v>
      </c>
      <c r="O20" s="288"/>
      <c r="P20" s="357"/>
      <c r="Q20" s="354">
        <v>0</v>
      </c>
      <c r="R20" s="365">
        <v>3</v>
      </c>
      <c r="S20" s="406">
        <v>1.6518914156709434E-05</v>
      </c>
      <c r="T20" s="288">
        <v>287</v>
      </c>
      <c r="U20" s="357">
        <v>284.00372</v>
      </c>
      <c r="V20" s="354">
        <v>5.1450865142723666E-05</v>
      </c>
    </row>
    <row r="21" spans="1:22" ht="15">
      <c r="A21" s="196"/>
      <c r="B21" s="560" t="s">
        <v>849</v>
      </c>
      <c r="C21" s="365">
        <v>8067</v>
      </c>
      <c r="D21" s="389">
        <v>0.11393906865722235</v>
      </c>
      <c r="E21" s="415">
        <v>77777</v>
      </c>
      <c r="F21" s="357">
        <v>62430.45999999736</v>
      </c>
      <c r="G21" s="332">
        <v>0.05580028150315554</v>
      </c>
      <c r="H21" s="365">
        <v>7690</v>
      </c>
      <c r="I21" s="389">
        <v>0.1315181885037027</v>
      </c>
      <c r="J21" s="415">
        <v>63808</v>
      </c>
      <c r="K21" s="357">
        <v>57230.31999999856</v>
      </c>
      <c r="L21" s="332">
        <v>0.03090207505096831</v>
      </c>
      <c r="M21" s="365">
        <v>12175</v>
      </c>
      <c r="N21" s="389">
        <v>0.2326</v>
      </c>
      <c r="O21" s="415">
        <v>95015</v>
      </c>
      <c r="P21" s="357">
        <v>123884</v>
      </c>
      <c r="Q21" s="332">
        <v>0.0486</v>
      </c>
      <c r="R21" s="365">
        <v>27932</v>
      </c>
      <c r="S21" s="389">
        <v>0.1538</v>
      </c>
      <c r="T21" s="415">
        <v>236600</v>
      </c>
      <c r="U21" s="357">
        <v>243544</v>
      </c>
      <c r="V21" s="332">
        <v>0.0441</v>
      </c>
    </row>
    <row r="22" spans="1:22" ht="15">
      <c r="A22" s="196"/>
      <c r="B22" s="560" t="s">
        <v>851</v>
      </c>
      <c r="C22" s="365">
        <v>5445</v>
      </c>
      <c r="D22" s="389">
        <v>0.07690569342240929</v>
      </c>
      <c r="E22" s="415">
        <v>6896</v>
      </c>
      <c r="F22" s="357">
        <v>53064.26730000153</v>
      </c>
      <c r="G22" s="332">
        <v>0.047428788016280865</v>
      </c>
      <c r="H22" s="365">
        <v>5485</v>
      </c>
      <c r="I22" s="389">
        <v>0.09380718646850575</v>
      </c>
      <c r="J22" s="415">
        <v>6932</v>
      </c>
      <c r="K22" s="357">
        <v>53079.37270000176</v>
      </c>
      <c r="L22" s="332">
        <v>0.02866073016599967</v>
      </c>
      <c r="M22" s="365">
        <v>4726</v>
      </c>
      <c r="N22" s="389">
        <v>0.09029768046161489</v>
      </c>
      <c r="O22" s="415">
        <v>6188</v>
      </c>
      <c r="P22" s="357">
        <v>46956.24380000117</v>
      </c>
      <c r="Q22" s="332">
        <v>0.018420769691211165</v>
      </c>
      <c r="R22" s="365">
        <v>15656</v>
      </c>
      <c r="S22" s="389">
        <v>0.08620670667914762</v>
      </c>
      <c r="T22" s="415">
        <v>20016</v>
      </c>
      <c r="U22" s="357">
        <v>153099.88380003042</v>
      </c>
      <c r="V22" s="332">
        <v>0.027735979918720885</v>
      </c>
    </row>
    <row r="23" spans="1:22" ht="15">
      <c r="A23" s="196"/>
      <c r="B23" s="560" t="s">
        <v>670</v>
      </c>
      <c r="C23" s="365">
        <v>10663</v>
      </c>
      <c r="D23" s="389">
        <v>0.15060521744043162</v>
      </c>
      <c r="E23" s="288">
        <v>17498</v>
      </c>
      <c r="F23" s="357">
        <v>74366.5</v>
      </c>
      <c r="G23" s="332">
        <v>0.06646870188694096</v>
      </c>
      <c r="H23" s="365">
        <v>8022</v>
      </c>
      <c r="I23" s="389">
        <v>0.1371962169280498</v>
      </c>
      <c r="J23" s="388">
        <v>12337</v>
      </c>
      <c r="K23" s="357">
        <v>52432.25</v>
      </c>
      <c r="L23" s="332">
        <v>0.028311309889428787</v>
      </c>
      <c r="M23" s="365">
        <v>6121</v>
      </c>
      <c r="N23" s="389">
        <v>0.117</v>
      </c>
      <c r="O23" s="388">
        <v>9442</v>
      </c>
      <c r="P23" s="357">
        <v>40129</v>
      </c>
      <c r="Q23" s="332">
        <v>0.0157</v>
      </c>
      <c r="R23" s="365">
        <v>24806</v>
      </c>
      <c r="S23" s="389">
        <v>0.1366</v>
      </c>
      <c r="T23" s="388">
        <v>39227</v>
      </c>
      <c r="U23" s="357">
        <v>166927</v>
      </c>
      <c r="V23" s="332">
        <v>0.0302</v>
      </c>
    </row>
    <row r="24" spans="1:23" ht="15">
      <c r="A24" s="196"/>
      <c r="B24" s="328" t="s">
        <v>86</v>
      </c>
      <c r="C24" s="365">
        <v>125</v>
      </c>
      <c r="D24" s="404">
        <v>0.001765511786556687</v>
      </c>
      <c r="E24" s="388">
        <v>126</v>
      </c>
      <c r="F24" s="357">
        <v>11822.399999999987</v>
      </c>
      <c r="G24" s="332">
        <v>0.010566849067633544</v>
      </c>
      <c r="H24" s="365">
        <v>33</v>
      </c>
      <c r="I24" s="404">
        <v>0.0005643823433838998</v>
      </c>
      <c r="J24" s="388">
        <v>33</v>
      </c>
      <c r="K24" s="357">
        <v>3064.800000000001</v>
      </c>
      <c r="L24" s="332">
        <v>0.001654868950867479</v>
      </c>
      <c r="M24" s="365">
        <v>0.0016548689508670026</v>
      </c>
      <c r="N24" s="404">
        <v>236</v>
      </c>
      <c r="O24" s="388">
        <v>0.004509152050135657</v>
      </c>
      <c r="P24" s="357">
        <v>236</v>
      </c>
      <c r="Q24" s="332">
        <v>23565.1</v>
      </c>
      <c r="R24" s="365">
        <v>0.009244506049062412</v>
      </c>
      <c r="S24" s="404">
        <v>394</v>
      </c>
      <c r="T24" s="388">
        <v>0.0021694840592478386</v>
      </c>
      <c r="U24" s="357">
        <v>395</v>
      </c>
      <c r="V24" s="332">
        <v>38452.29999999999</v>
      </c>
      <c r="W24" s="778"/>
    </row>
    <row r="25" spans="1:22" ht="15">
      <c r="A25" s="196"/>
      <c r="B25" s="392" t="s">
        <v>73</v>
      </c>
      <c r="C25" s="416">
        <v>24611</v>
      </c>
      <c r="D25" s="394">
        <v>0.347608084631573</v>
      </c>
      <c r="E25" s="417">
        <v>103064</v>
      </c>
      <c r="F25" s="395">
        <v>202924.0930800145</v>
      </c>
      <c r="G25" s="396">
        <v>0.18137334752359388</v>
      </c>
      <c r="H25" s="416">
        <v>21249</v>
      </c>
      <c r="I25" s="394">
        <v>0.3634109216534692</v>
      </c>
      <c r="J25" s="417">
        <v>83278</v>
      </c>
      <c r="K25" s="395">
        <v>166093.2093300125</v>
      </c>
      <c r="L25" s="396">
        <v>0.08968366453607748</v>
      </c>
      <c r="M25" s="416">
        <v>23272</v>
      </c>
      <c r="N25" s="394">
        <v>0.44464824792693647</v>
      </c>
      <c r="O25" s="417">
        <v>110907</v>
      </c>
      <c r="P25" s="395">
        <v>234570.85276000266</v>
      </c>
      <c r="Q25" s="396">
        <v>0.09202132251819739</v>
      </c>
      <c r="R25" s="416">
        <v>69132</v>
      </c>
      <c r="S25" s="394">
        <v>0.3806618578272122</v>
      </c>
      <c r="T25" s="417">
        <v>297249</v>
      </c>
      <c r="U25" s="395">
        <v>603588.1551700342</v>
      </c>
      <c r="V25" s="396">
        <v>0.10934762676136353</v>
      </c>
    </row>
    <row r="26" spans="1:22" ht="15.75" thickBot="1">
      <c r="A26" s="196"/>
      <c r="B26" s="409" t="s">
        <v>100</v>
      </c>
      <c r="C26" s="179">
        <v>70801</v>
      </c>
      <c r="D26" s="420">
        <v>1</v>
      </c>
      <c r="E26" s="314">
        <v>433648</v>
      </c>
      <c r="F26" s="181">
        <v>1118819.8037400022</v>
      </c>
      <c r="G26" s="187">
        <v>1</v>
      </c>
      <c r="H26" s="179">
        <v>58471</v>
      </c>
      <c r="I26" s="1075">
        <v>1</v>
      </c>
      <c r="J26" s="314">
        <v>424939.5</v>
      </c>
      <c r="K26" s="181">
        <v>1851989.5478088697</v>
      </c>
      <c r="L26" s="187">
        <v>1</v>
      </c>
      <c r="M26" s="179">
        <v>52338</v>
      </c>
      <c r="N26" s="1075">
        <v>1</v>
      </c>
      <c r="O26" s="314">
        <v>445149</v>
      </c>
      <c r="P26" s="181">
        <v>2549092.3879475417</v>
      </c>
      <c r="Q26" s="187">
        <v>1</v>
      </c>
      <c r="R26" s="179">
        <v>181610</v>
      </c>
      <c r="S26" s="1075">
        <v>1</v>
      </c>
      <c r="T26" s="314">
        <v>1303736.5</v>
      </c>
      <c r="U26" s="181">
        <v>5519901.739498051</v>
      </c>
      <c r="V26" s="187">
        <v>1</v>
      </c>
    </row>
  </sheetData>
  <mergeCells count="1">
    <mergeCell ref="A1:A2"/>
  </mergeCells>
  <hyperlinks>
    <hyperlink ref="A1:A2" location="Index!A1" display="Back to Inde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W40"/>
  <sheetViews>
    <sheetView zoomScale="70" zoomScaleNormal="70" workbookViewId="0" topLeftCell="A1">
      <selection activeCell="V17" sqref="V17"/>
    </sheetView>
  </sheetViews>
  <sheetFormatPr defaultColWidth="9.140625" defaultRowHeight="15"/>
  <cols>
    <col min="1" max="1" width="18.57421875" style="0" bestFit="1" customWidth="1"/>
    <col min="2" max="2" width="50.57421875" style="0" customWidth="1"/>
    <col min="3" max="3" width="13.7109375" style="0" bestFit="1" customWidth="1"/>
    <col min="4" max="4" width="15.140625" style="0" bestFit="1" customWidth="1"/>
    <col min="5" max="5" width="13.7109375" style="0" bestFit="1" customWidth="1"/>
    <col min="6" max="6" width="13.8515625" style="0" bestFit="1" customWidth="1"/>
    <col min="7" max="7" width="16.00390625" style="0" bestFit="1" customWidth="1"/>
    <col min="8" max="8" width="13.7109375" style="0" bestFit="1" customWidth="1"/>
    <col min="9" max="9" width="15.140625" style="0" bestFit="1" customWidth="1"/>
    <col min="10" max="10" width="13.7109375" style="0" bestFit="1" customWidth="1"/>
    <col min="11" max="11" width="14.140625" style="0" bestFit="1" customWidth="1"/>
    <col min="12" max="12" width="16.00390625" style="0" bestFit="1" customWidth="1"/>
    <col min="13" max="13" width="13.7109375" style="0" bestFit="1" customWidth="1"/>
    <col min="14" max="14" width="15.140625" style="0" bestFit="1" customWidth="1"/>
    <col min="15" max="15" width="13.7109375" style="0" bestFit="1" customWidth="1"/>
    <col min="16" max="16" width="14.140625" style="0" bestFit="1" customWidth="1"/>
    <col min="17" max="17" width="16.00390625" style="0" bestFit="1" customWidth="1"/>
    <col min="18" max="18" width="19.421875" style="0" customWidth="1"/>
    <col min="19" max="19" width="15.140625" style="0" bestFit="1" customWidth="1"/>
    <col min="20" max="20" width="21.421875" style="0" bestFit="1" customWidth="1"/>
    <col min="21" max="21" width="14.140625" style="0" bestFit="1" customWidth="1"/>
    <col min="22" max="22" width="16.00390625" style="0" bestFit="1" customWidth="1"/>
  </cols>
  <sheetData>
    <row r="1" spans="1:22" ht="15">
      <c r="A1" s="1143" t="s">
        <v>64</v>
      </c>
      <c r="B1" s="196"/>
      <c r="C1" s="196"/>
      <c r="D1" s="196"/>
      <c r="E1" s="196"/>
      <c r="F1" s="196"/>
      <c r="G1" s="196"/>
      <c r="H1" s="196"/>
      <c r="I1" s="196"/>
      <c r="J1" s="196"/>
      <c r="K1" s="196"/>
      <c r="L1" s="196"/>
      <c r="M1" s="196"/>
      <c r="N1" s="196"/>
      <c r="O1" s="196"/>
      <c r="P1" s="196"/>
      <c r="Q1" s="196"/>
      <c r="R1" s="196"/>
      <c r="S1" s="196"/>
      <c r="T1" s="196"/>
      <c r="U1" s="196"/>
      <c r="V1" s="196"/>
    </row>
    <row r="2" spans="1:22" ht="15.75" thickBot="1">
      <c r="A2" s="1143"/>
      <c r="B2" s="197"/>
      <c r="C2" s="196"/>
      <c r="D2" s="196"/>
      <c r="E2" s="196"/>
      <c r="F2" s="196"/>
      <c r="G2" s="196"/>
      <c r="H2" s="196"/>
      <c r="I2" s="196"/>
      <c r="J2" s="196"/>
      <c r="K2" s="197"/>
      <c r="L2" s="197"/>
      <c r="M2" s="196"/>
      <c r="N2" s="196"/>
      <c r="O2" s="196"/>
      <c r="P2" s="197"/>
      <c r="Q2" s="197"/>
      <c r="R2" s="197"/>
      <c r="S2" s="197"/>
      <c r="T2" s="197"/>
      <c r="U2" s="197"/>
      <c r="V2" s="197"/>
    </row>
    <row r="3" spans="1:22" ht="15.75" thickBot="1">
      <c r="A3" s="196"/>
      <c r="B3" s="41" t="s">
        <v>589</v>
      </c>
      <c r="C3" s="40"/>
      <c r="D3" s="40"/>
      <c r="E3" s="40"/>
      <c r="F3" s="40"/>
      <c r="G3" s="71"/>
      <c r="H3" s="40"/>
      <c r="I3" s="40"/>
      <c r="J3" s="40"/>
      <c r="K3" s="40"/>
      <c r="L3" s="71"/>
      <c r="M3" s="40"/>
      <c r="N3" s="40"/>
      <c r="O3" s="40"/>
      <c r="P3" s="40"/>
      <c r="Q3" s="71"/>
      <c r="R3" s="40"/>
      <c r="S3" s="40"/>
      <c r="T3" s="40"/>
      <c r="U3" s="40"/>
      <c r="V3" s="75"/>
    </row>
    <row r="4" spans="1:22" ht="15">
      <c r="A4" s="196"/>
      <c r="B4" s="412"/>
      <c r="C4" s="125">
        <v>2018</v>
      </c>
      <c r="D4" s="125"/>
      <c r="E4" s="125"/>
      <c r="F4" s="125"/>
      <c r="G4" s="124"/>
      <c r="H4" s="125">
        <v>2019</v>
      </c>
      <c r="I4" s="125"/>
      <c r="J4" s="125"/>
      <c r="K4" s="125"/>
      <c r="L4" s="124"/>
      <c r="M4" s="125">
        <v>2020</v>
      </c>
      <c r="N4" s="125"/>
      <c r="O4" s="125"/>
      <c r="P4" s="125"/>
      <c r="Q4" s="124"/>
      <c r="R4" s="127" t="s">
        <v>1165</v>
      </c>
      <c r="S4" s="125"/>
      <c r="T4" s="125"/>
      <c r="U4" s="125"/>
      <c r="V4" s="124"/>
    </row>
    <row r="5" spans="1:22" ht="45">
      <c r="A5" s="196"/>
      <c r="B5" s="98"/>
      <c r="C5" s="106" t="s">
        <v>124</v>
      </c>
      <c r="D5" s="128" t="s">
        <v>590</v>
      </c>
      <c r="E5" s="129" t="s">
        <v>742</v>
      </c>
      <c r="F5" s="130" t="s">
        <v>837</v>
      </c>
      <c r="G5" s="131" t="s">
        <v>838</v>
      </c>
      <c r="H5" s="106" t="s">
        <v>124</v>
      </c>
      <c r="I5" s="128" t="s">
        <v>590</v>
      </c>
      <c r="J5" s="129" t="s">
        <v>742</v>
      </c>
      <c r="K5" s="130" t="s">
        <v>837</v>
      </c>
      <c r="L5" s="131" t="s">
        <v>838</v>
      </c>
      <c r="M5" s="106" t="s">
        <v>124</v>
      </c>
      <c r="N5" s="128" t="s">
        <v>590</v>
      </c>
      <c r="O5" s="129" t="s">
        <v>742</v>
      </c>
      <c r="P5" s="130" t="s">
        <v>837</v>
      </c>
      <c r="Q5" s="131" t="s">
        <v>838</v>
      </c>
      <c r="R5" s="106" t="s">
        <v>124</v>
      </c>
      <c r="S5" s="128" t="s">
        <v>590</v>
      </c>
      <c r="T5" s="129" t="s">
        <v>742</v>
      </c>
      <c r="U5" s="130" t="s">
        <v>837</v>
      </c>
      <c r="V5" s="131" t="s">
        <v>838</v>
      </c>
    </row>
    <row r="6" spans="1:22" ht="15">
      <c r="A6" s="196"/>
      <c r="B6" s="132" t="s">
        <v>105</v>
      </c>
      <c r="C6" s="413"/>
      <c r="D6" s="134"/>
      <c r="E6" s="134"/>
      <c r="F6" s="384"/>
      <c r="G6" s="385"/>
      <c r="H6" s="413"/>
      <c r="I6" s="134"/>
      <c r="J6" s="134"/>
      <c r="K6" s="384"/>
      <c r="L6" s="385"/>
      <c r="M6" s="413"/>
      <c r="N6" s="134"/>
      <c r="O6" s="134"/>
      <c r="P6" s="384"/>
      <c r="Q6" s="385"/>
      <c r="R6" s="190"/>
      <c r="S6" s="386"/>
      <c r="T6" s="386"/>
      <c r="U6" s="386"/>
      <c r="V6" s="387"/>
    </row>
    <row r="7" spans="1:22" ht="15">
      <c r="A7" s="196"/>
      <c r="B7" s="560" t="s">
        <v>847</v>
      </c>
      <c r="C7" s="365">
        <v>5543</v>
      </c>
      <c r="D7" s="389">
        <f aca="true" t="shared" si="0" ref="D7:D14">C7/$C$27</f>
        <v>0.10596444274517301</v>
      </c>
      <c r="E7" s="388">
        <v>140049</v>
      </c>
      <c r="F7" s="357">
        <v>1477902.0918080057</v>
      </c>
      <c r="G7" s="332">
        <f aca="true" t="shared" si="1" ref="G7:G14">F7/$F$27</f>
        <v>0.7338944558783123</v>
      </c>
      <c r="H7" s="365">
        <v>4797</v>
      </c>
      <c r="I7" s="389">
        <f>H7/$H$27</f>
        <v>0.05745942384859556</v>
      </c>
      <c r="J7" s="357">
        <v>104147</v>
      </c>
      <c r="K7" s="357">
        <v>1125416.2788445563</v>
      </c>
      <c r="L7" s="332">
        <f>K7/$K$27</f>
        <v>0.545032517228572</v>
      </c>
      <c r="M7" s="365">
        <v>4768</v>
      </c>
      <c r="N7" s="389">
        <f>M7/$M$27</f>
        <v>0.0631657039902496</v>
      </c>
      <c r="O7" s="357">
        <v>82391</v>
      </c>
      <c r="P7" s="357">
        <v>1093648.7529999986</v>
      </c>
      <c r="Q7" s="332">
        <f>P7/$P$27</f>
        <v>0.5048373296634365</v>
      </c>
      <c r="R7" s="365">
        <f>C7+H7+M7</f>
        <v>15108</v>
      </c>
      <c r="S7" s="389">
        <f aca="true" t="shared" si="2" ref="S7:V7">D7+I7+N7</f>
        <v>0.22658957058401816</v>
      </c>
      <c r="T7" s="388">
        <f t="shared" si="2"/>
        <v>326587</v>
      </c>
      <c r="U7" s="357">
        <f t="shared" si="2"/>
        <v>3696967.1236525606</v>
      </c>
      <c r="V7" s="332">
        <f t="shared" si="2"/>
        <v>1.7837643027703207</v>
      </c>
    </row>
    <row r="8" spans="1:22" ht="15">
      <c r="A8" s="196"/>
      <c r="B8" s="560" t="s">
        <v>850</v>
      </c>
      <c r="C8" s="365">
        <v>54</v>
      </c>
      <c r="D8" s="389">
        <f t="shared" si="0"/>
        <v>0.0010323073982030204</v>
      </c>
      <c r="E8" s="388">
        <v>2864</v>
      </c>
      <c r="F8" s="357">
        <v>30275.31069999999</v>
      </c>
      <c r="G8" s="332">
        <f t="shared" si="1"/>
        <v>0.015034069439296655</v>
      </c>
      <c r="H8" s="365">
        <v>14</v>
      </c>
      <c r="I8" s="389">
        <f aca="true" t="shared" si="3" ref="I8:I14">H8/$H$27</f>
        <v>0.0001676947954722405</v>
      </c>
      <c r="J8" s="357">
        <v>377</v>
      </c>
      <c r="K8" s="357">
        <v>3582.3557000000005</v>
      </c>
      <c r="L8" s="332">
        <f>K8/$K$27</f>
        <v>0.0017349138994006013</v>
      </c>
      <c r="M8" s="365">
        <v>31</v>
      </c>
      <c r="N8" s="389">
        <f aca="true" t="shared" si="4" ref="N8:N14">M8/$M$27</f>
        <v>0.0004106830586614382</v>
      </c>
      <c r="O8" s="357">
        <v>1003</v>
      </c>
      <c r="P8" s="357">
        <v>9807.670199999999</v>
      </c>
      <c r="Q8" s="332">
        <f aca="true" t="shared" si="5" ref="Q8:Q14">P8/$P$27</f>
        <v>0.004527301860314623</v>
      </c>
      <c r="R8" s="365">
        <f aca="true" t="shared" si="6" ref="R8:R27">C8+H8+M8</f>
        <v>99</v>
      </c>
      <c r="S8" s="389">
        <f aca="true" t="shared" si="7" ref="S8:S27">D8+I8+N8</f>
        <v>0.001610685252336699</v>
      </c>
      <c r="T8" s="388">
        <f aca="true" t="shared" si="8" ref="T8:T27">E8+J8+O8</f>
        <v>4244</v>
      </c>
      <c r="U8" s="357">
        <f aca="true" t="shared" si="9" ref="U8:U27">F8+K8+P8</f>
        <v>43665.336599999995</v>
      </c>
      <c r="V8" s="332">
        <f aca="true" t="shared" si="10" ref="V8:V27">G8+L8+Q8</f>
        <v>0.021296285199011878</v>
      </c>
    </row>
    <row r="9" spans="1:22" ht="15">
      <c r="A9" s="196"/>
      <c r="B9" s="560" t="s">
        <v>15</v>
      </c>
      <c r="C9" s="365">
        <v>4</v>
      </c>
      <c r="D9" s="389">
        <f t="shared" si="0"/>
        <v>7.646721468170522E-05</v>
      </c>
      <c r="E9" s="388">
        <v>7</v>
      </c>
      <c r="F9" s="357">
        <v>35.56252</v>
      </c>
      <c r="G9" s="332">
        <f t="shared" si="1"/>
        <v>1.7659584088640787E-05</v>
      </c>
      <c r="H9" s="365">
        <v>2</v>
      </c>
      <c r="I9" s="389">
        <f t="shared" si="3"/>
        <v>2.395639935317722E-05</v>
      </c>
      <c r="J9" s="357">
        <v>13</v>
      </c>
      <c r="K9" s="357">
        <v>66</v>
      </c>
      <c r="L9" s="332">
        <f aca="true" t="shared" si="11" ref="L9:L14">K9/$K$27</f>
        <v>3.196341372813416E-05</v>
      </c>
      <c r="M9" s="365"/>
      <c r="N9" s="389">
        <f t="shared" si="4"/>
        <v>0</v>
      </c>
      <c r="O9" s="357"/>
      <c r="P9" s="357"/>
      <c r="Q9" s="332">
        <f t="shared" si="5"/>
        <v>0</v>
      </c>
      <c r="R9" s="365">
        <f t="shared" si="6"/>
        <v>6</v>
      </c>
      <c r="S9" s="404">
        <f t="shared" si="7"/>
        <v>0.00010042361403488244</v>
      </c>
      <c r="T9" s="388">
        <f t="shared" si="8"/>
        <v>20</v>
      </c>
      <c r="U9" s="357">
        <f t="shared" si="9"/>
        <v>101.56252</v>
      </c>
      <c r="V9" s="354">
        <f t="shared" si="10"/>
        <v>4.9622997816774946E-05</v>
      </c>
    </row>
    <row r="10" spans="1:22" ht="15">
      <c r="A10" s="196"/>
      <c r="B10" s="560" t="s">
        <v>848</v>
      </c>
      <c r="C10" s="365">
        <v>72</v>
      </c>
      <c r="D10" s="389">
        <f t="shared" si="0"/>
        <v>0.001376409864270694</v>
      </c>
      <c r="E10" s="288">
        <v>9570</v>
      </c>
      <c r="F10" s="357">
        <v>9803.147600000006</v>
      </c>
      <c r="G10" s="332">
        <f t="shared" si="1"/>
        <v>0.004868032675287275</v>
      </c>
      <c r="H10" s="365">
        <v>85</v>
      </c>
      <c r="I10" s="389">
        <f t="shared" si="3"/>
        <v>0.0010181469725100316</v>
      </c>
      <c r="J10" s="357">
        <v>10067</v>
      </c>
      <c r="K10" s="357">
        <v>10308.180520000014</v>
      </c>
      <c r="L10" s="332">
        <f t="shared" si="11"/>
        <v>0.0049921914961371765</v>
      </c>
      <c r="M10" s="365">
        <v>154</v>
      </c>
      <c r="N10" s="389">
        <f t="shared" si="4"/>
        <v>0.002040167452705209</v>
      </c>
      <c r="O10" s="357">
        <v>19379.311999999998</v>
      </c>
      <c r="P10" s="357">
        <v>20408.891242719947</v>
      </c>
      <c r="Q10" s="332">
        <f t="shared" si="5"/>
        <v>0.009420913367389216</v>
      </c>
      <c r="R10" s="365">
        <f t="shared" si="6"/>
        <v>311</v>
      </c>
      <c r="S10" s="404">
        <f t="shared" si="7"/>
        <v>0.0044347242894859345</v>
      </c>
      <c r="T10" s="288">
        <f t="shared" si="8"/>
        <v>39016.312</v>
      </c>
      <c r="U10" s="357">
        <f t="shared" si="9"/>
        <v>40520.21936271997</v>
      </c>
      <c r="V10" s="332">
        <f t="shared" si="10"/>
        <v>0.019281137538813668</v>
      </c>
    </row>
    <row r="11" spans="1:22" ht="15">
      <c r="A11" s="196"/>
      <c r="B11" s="560" t="s">
        <v>849</v>
      </c>
      <c r="C11" s="365">
        <v>6417</v>
      </c>
      <c r="D11" s="389">
        <f t="shared" si="0"/>
        <v>0.1226725291531256</v>
      </c>
      <c r="E11" s="415">
        <v>46523</v>
      </c>
      <c r="F11" s="357">
        <v>50085.420000000195</v>
      </c>
      <c r="G11" s="332">
        <f t="shared" si="1"/>
        <v>0.02487134449709679</v>
      </c>
      <c r="H11" s="365">
        <v>16276</v>
      </c>
      <c r="I11" s="389">
        <f t="shared" si="3"/>
        <v>0.1949571779361562</v>
      </c>
      <c r="J11" s="357">
        <v>151437</v>
      </c>
      <c r="K11" s="357">
        <v>181147</v>
      </c>
      <c r="L11" s="332">
        <f t="shared" si="11"/>
        <v>0.08772843191833818</v>
      </c>
      <c r="M11" s="365">
        <v>20542</v>
      </c>
      <c r="N11" s="389">
        <f t="shared" si="4"/>
        <v>0.27213714164591174</v>
      </c>
      <c r="O11" s="357">
        <v>221791</v>
      </c>
      <c r="P11" s="357">
        <v>280724.289999993</v>
      </c>
      <c r="Q11" s="332">
        <f t="shared" si="5"/>
        <v>0.12958465919382878</v>
      </c>
      <c r="R11" s="365">
        <f t="shared" si="6"/>
        <v>43235</v>
      </c>
      <c r="S11" s="389">
        <f t="shared" si="7"/>
        <v>0.5897668487351935</v>
      </c>
      <c r="T11" s="415">
        <f t="shared" si="8"/>
        <v>419751</v>
      </c>
      <c r="U11" s="357">
        <f t="shared" si="9"/>
        <v>511956.7099999932</v>
      </c>
      <c r="V11" s="332">
        <f t="shared" si="10"/>
        <v>0.24218443560926375</v>
      </c>
    </row>
    <row r="12" spans="1:22" ht="15">
      <c r="A12" s="196"/>
      <c r="B12" s="560" t="s">
        <v>851</v>
      </c>
      <c r="C12" s="365">
        <v>2179</v>
      </c>
      <c r="D12" s="389">
        <f t="shared" si="0"/>
        <v>0.04165551519785892</v>
      </c>
      <c r="E12" s="415">
        <v>3166</v>
      </c>
      <c r="F12" s="357">
        <v>24390.561899998916</v>
      </c>
      <c r="G12" s="332">
        <f t="shared" si="1"/>
        <v>0.012111829500334317</v>
      </c>
      <c r="H12" s="365">
        <v>5709</v>
      </c>
      <c r="I12" s="389">
        <f t="shared" si="3"/>
        <v>0.06838354195364436</v>
      </c>
      <c r="J12" s="357">
        <v>8776</v>
      </c>
      <c r="K12" s="357">
        <v>66150.99640000278</v>
      </c>
      <c r="L12" s="332">
        <f t="shared" si="11"/>
        <v>0.03203654040093337</v>
      </c>
      <c r="M12" s="365">
        <v>7244</v>
      </c>
      <c r="N12" s="389">
        <f t="shared" si="4"/>
        <v>0.09596735732075672</v>
      </c>
      <c r="O12" s="357">
        <v>11956</v>
      </c>
      <c r="P12" s="357">
        <v>86946.70650001368</v>
      </c>
      <c r="Q12" s="332">
        <f t="shared" si="5"/>
        <v>0.04013532042357436</v>
      </c>
      <c r="R12" s="365">
        <f t="shared" si="6"/>
        <v>15132</v>
      </c>
      <c r="S12" s="389">
        <f t="shared" si="7"/>
        <v>0.20600641447225998</v>
      </c>
      <c r="T12" s="415">
        <f t="shared" si="8"/>
        <v>23898</v>
      </c>
      <c r="U12" s="357">
        <f t="shared" si="9"/>
        <v>177488.26480001537</v>
      </c>
      <c r="V12" s="332">
        <f t="shared" si="10"/>
        <v>0.08428369032484205</v>
      </c>
    </row>
    <row r="13" spans="1:22" ht="15">
      <c r="A13" s="196"/>
      <c r="B13" s="560" t="s">
        <v>670</v>
      </c>
      <c r="C13" s="365">
        <v>3702</v>
      </c>
      <c r="D13" s="389">
        <f t="shared" si="0"/>
        <v>0.07077040718791817</v>
      </c>
      <c r="E13" s="388">
        <v>5581</v>
      </c>
      <c r="F13" s="357">
        <v>23719.25</v>
      </c>
      <c r="G13" s="332">
        <f t="shared" si="1"/>
        <v>0.011778470420389023</v>
      </c>
      <c r="H13" s="365">
        <v>5536</v>
      </c>
      <c r="I13" s="389">
        <f t="shared" si="3"/>
        <v>0.06631131340959454</v>
      </c>
      <c r="J13" s="357">
        <v>9904</v>
      </c>
      <c r="K13" s="357">
        <v>42092</v>
      </c>
      <c r="L13" s="332">
        <f t="shared" si="11"/>
        <v>0.02038490925219126</v>
      </c>
      <c r="M13" s="365">
        <v>5688</v>
      </c>
      <c r="N13" s="389">
        <f t="shared" si="4"/>
        <v>0.07535371734407291</v>
      </c>
      <c r="O13" s="357">
        <v>10163</v>
      </c>
      <c r="P13" s="357">
        <v>43192.75</v>
      </c>
      <c r="Q13" s="332">
        <f t="shared" si="5"/>
        <v>0.019938131425657493</v>
      </c>
      <c r="R13" s="365">
        <f t="shared" si="6"/>
        <v>14926</v>
      </c>
      <c r="S13" s="389">
        <f t="shared" si="7"/>
        <v>0.21243543794158565</v>
      </c>
      <c r="T13" s="388">
        <f t="shared" si="8"/>
        <v>25648</v>
      </c>
      <c r="U13" s="357">
        <f t="shared" si="9"/>
        <v>109004</v>
      </c>
      <c r="V13" s="332">
        <f t="shared" si="10"/>
        <v>0.052101511098237775</v>
      </c>
    </row>
    <row r="14" spans="1:22" ht="15">
      <c r="A14" s="196"/>
      <c r="B14" s="328" t="s">
        <v>86</v>
      </c>
      <c r="C14" s="365">
        <v>929</v>
      </c>
      <c r="D14" s="389">
        <f t="shared" si="0"/>
        <v>0.017759510609826036</v>
      </c>
      <c r="E14" s="388">
        <v>937</v>
      </c>
      <c r="F14" s="357">
        <v>92469.0000000001</v>
      </c>
      <c r="G14" s="332">
        <f t="shared" si="1"/>
        <v>0.045918120568860896</v>
      </c>
      <c r="H14" s="365">
        <v>1287</v>
      </c>
      <c r="I14" s="389">
        <f t="shared" si="3"/>
        <v>0.01541594298376954</v>
      </c>
      <c r="J14" s="357">
        <v>1299</v>
      </c>
      <c r="K14" s="357">
        <v>128866.50000000016</v>
      </c>
      <c r="L14" s="332">
        <f t="shared" si="11"/>
        <v>0.06240929174540313</v>
      </c>
      <c r="M14" s="365">
        <v>1374</v>
      </c>
      <c r="N14" s="389">
        <f t="shared" si="4"/>
        <v>0.0182025329871231</v>
      </c>
      <c r="O14" s="357">
        <v>1390</v>
      </c>
      <c r="P14" s="357">
        <v>135265.29999999847</v>
      </c>
      <c r="Q14" s="332">
        <f t="shared" si="5"/>
        <v>0.062439583697054664</v>
      </c>
      <c r="R14" s="365">
        <f t="shared" si="6"/>
        <v>3590</v>
      </c>
      <c r="S14" s="389">
        <f t="shared" si="7"/>
        <v>0.051377986580718675</v>
      </c>
      <c r="T14" s="388">
        <f t="shared" si="8"/>
        <v>3626</v>
      </c>
      <c r="U14" s="357">
        <f t="shared" si="9"/>
        <v>356600.79999999877</v>
      </c>
      <c r="V14" s="332">
        <f t="shared" si="10"/>
        <v>0.17076699601131867</v>
      </c>
    </row>
    <row r="15" spans="1:22" ht="15">
      <c r="A15" s="196"/>
      <c r="B15" s="392" t="s">
        <v>73</v>
      </c>
      <c r="C15" s="416">
        <f>SUM(C7:C14)</f>
        <v>18900</v>
      </c>
      <c r="D15" s="394">
        <f aca="true" t="shared" si="12" ref="D15:F15">SUM(D7:D14)</f>
        <v>0.36130758937105717</v>
      </c>
      <c r="E15" s="417">
        <f t="shared" si="12"/>
        <v>208697</v>
      </c>
      <c r="F15" s="395">
        <f t="shared" si="12"/>
        <v>1708680.3445280048</v>
      </c>
      <c r="G15" s="396">
        <f>SUM(G7:G14)</f>
        <v>0.8484939825636658</v>
      </c>
      <c r="H15" s="416">
        <f>SUM(H7:H14)</f>
        <v>33706</v>
      </c>
      <c r="I15" s="394">
        <f aca="true" t="shared" si="13" ref="I15:K15">SUM(I7:I14)</f>
        <v>0.40373719829909566</v>
      </c>
      <c r="J15" s="395">
        <f t="shared" si="13"/>
        <v>286020</v>
      </c>
      <c r="K15" s="395">
        <f t="shared" si="13"/>
        <v>1557629.3114645593</v>
      </c>
      <c r="L15" s="396">
        <f>SUM(L7:L14)</f>
        <v>0.754350759354704</v>
      </c>
      <c r="M15" s="416">
        <f>SUM(M7:M14)</f>
        <v>39801</v>
      </c>
      <c r="N15" s="394">
        <f aca="true" t="shared" si="14" ref="N15:P15">SUM(N7:N14)</f>
        <v>0.5272773037994807</v>
      </c>
      <c r="O15" s="395">
        <f t="shared" si="14"/>
        <v>348073.31200000003</v>
      </c>
      <c r="P15" s="395">
        <f t="shared" si="14"/>
        <v>1669994.3609427237</v>
      </c>
      <c r="Q15" s="396">
        <f>SUM(Q7:Q14)</f>
        <v>0.7708832396312557</v>
      </c>
      <c r="R15" s="416">
        <f t="shared" si="6"/>
        <v>92407</v>
      </c>
      <c r="S15" s="394">
        <f t="shared" si="7"/>
        <v>1.2923220914696336</v>
      </c>
      <c r="T15" s="417">
        <f t="shared" si="8"/>
        <v>842790.312</v>
      </c>
      <c r="U15" s="395">
        <f t="shared" si="9"/>
        <v>4936304.016935287</v>
      </c>
      <c r="V15" s="396">
        <f t="shared" si="10"/>
        <v>2.3737279815496253</v>
      </c>
    </row>
    <row r="16" spans="1:22" ht="15">
      <c r="A16" s="196"/>
      <c r="B16" s="132" t="s">
        <v>68</v>
      </c>
      <c r="C16" s="174"/>
      <c r="D16" s="398"/>
      <c r="E16" s="418"/>
      <c r="F16" s="167"/>
      <c r="G16" s="157"/>
      <c r="H16" s="174"/>
      <c r="I16" s="398"/>
      <c r="J16" s="167"/>
      <c r="K16" s="167"/>
      <c r="L16" s="157"/>
      <c r="M16" s="174"/>
      <c r="N16" s="398"/>
      <c r="O16" s="167"/>
      <c r="P16" s="167"/>
      <c r="Q16" s="157"/>
      <c r="R16" s="174"/>
      <c r="S16" s="398"/>
      <c r="T16" s="418"/>
      <c r="U16" s="167"/>
      <c r="V16" s="157"/>
    </row>
    <row r="17" spans="1:22" ht="15">
      <c r="A17" s="196"/>
      <c r="B17" s="560" t="s">
        <v>847</v>
      </c>
      <c r="C17" s="365"/>
      <c r="D17" s="389">
        <f aca="true" t="shared" si="15" ref="D17:D22">C17/$C$27</f>
        <v>0</v>
      </c>
      <c r="E17" s="388"/>
      <c r="F17" s="357"/>
      <c r="G17" s="332">
        <f aca="true" t="shared" si="16" ref="G17:G25">F17/$F$27</f>
        <v>0</v>
      </c>
      <c r="H17" s="365"/>
      <c r="I17" s="389">
        <f>H17/$H$27</f>
        <v>0</v>
      </c>
      <c r="J17" s="357"/>
      <c r="K17" s="357"/>
      <c r="L17" s="332">
        <f>K17/$K$27</f>
        <v>0</v>
      </c>
      <c r="M17" s="365"/>
      <c r="N17" s="389">
        <f>M17/$M$27</f>
        <v>0</v>
      </c>
      <c r="O17" s="357"/>
      <c r="P17" s="357"/>
      <c r="Q17" s="332">
        <f>P17/$P$27</f>
        <v>0</v>
      </c>
      <c r="R17" s="365">
        <f t="shared" si="6"/>
        <v>0</v>
      </c>
      <c r="S17" s="404">
        <f t="shared" si="7"/>
        <v>0</v>
      </c>
      <c r="T17" s="388">
        <f t="shared" si="8"/>
        <v>0</v>
      </c>
      <c r="U17" s="357">
        <f t="shared" si="9"/>
        <v>0</v>
      </c>
      <c r="V17" s="332">
        <f t="shared" si="10"/>
        <v>0</v>
      </c>
    </row>
    <row r="18" spans="1:22" ht="15">
      <c r="A18" s="196"/>
      <c r="B18" s="560" t="s">
        <v>850</v>
      </c>
      <c r="C18" s="365"/>
      <c r="D18" s="389">
        <f t="shared" si="15"/>
        <v>0</v>
      </c>
      <c r="E18" s="388"/>
      <c r="F18" s="357"/>
      <c r="G18" s="332">
        <f t="shared" si="16"/>
        <v>0</v>
      </c>
      <c r="H18" s="365"/>
      <c r="I18" s="389">
        <f aca="true" t="shared" si="17" ref="I18:I25">H18/$H$27</f>
        <v>0</v>
      </c>
      <c r="J18" s="357"/>
      <c r="K18" s="357"/>
      <c r="L18" s="332">
        <f aca="true" t="shared" si="18" ref="L18:L25">K18/$K$27</f>
        <v>0</v>
      </c>
      <c r="M18" s="365"/>
      <c r="N18" s="389">
        <f aca="true" t="shared" si="19" ref="N18:N25">M18/$M$27</f>
        <v>0</v>
      </c>
      <c r="O18" s="357"/>
      <c r="P18" s="357"/>
      <c r="Q18" s="332">
        <f aca="true" t="shared" si="20" ref="Q18:Q25">P18/$P$27</f>
        <v>0</v>
      </c>
      <c r="R18" s="365">
        <f t="shared" si="6"/>
        <v>0</v>
      </c>
      <c r="S18" s="404">
        <f t="shared" si="7"/>
        <v>0</v>
      </c>
      <c r="T18" s="388">
        <f t="shared" si="8"/>
        <v>0</v>
      </c>
      <c r="U18" s="357">
        <f t="shared" si="9"/>
        <v>0</v>
      </c>
      <c r="V18" s="332">
        <f t="shared" si="10"/>
        <v>0</v>
      </c>
    </row>
    <row r="19" spans="1:22" ht="15">
      <c r="A19" s="196"/>
      <c r="B19" s="560" t="s">
        <v>15</v>
      </c>
      <c r="C19" s="365">
        <v>9</v>
      </c>
      <c r="D19" s="389">
        <f t="shared" si="15"/>
        <v>0.00017205123303383674</v>
      </c>
      <c r="E19" s="388">
        <v>17</v>
      </c>
      <c r="F19" s="357">
        <v>91.91001999999999</v>
      </c>
      <c r="G19" s="332">
        <f t="shared" si="16"/>
        <v>4.564054309927014E-05</v>
      </c>
      <c r="H19" s="365"/>
      <c r="I19" s="389">
        <f t="shared" si="17"/>
        <v>0</v>
      </c>
      <c r="J19" s="357"/>
      <c r="K19" s="357"/>
      <c r="L19" s="332">
        <f t="shared" si="18"/>
        <v>0</v>
      </c>
      <c r="M19" s="365"/>
      <c r="N19" s="389">
        <f t="shared" si="19"/>
        <v>0</v>
      </c>
      <c r="O19" s="357"/>
      <c r="P19" s="357"/>
      <c r="Q19" s="332">
        <f t="shared" si="20"/>
        <v>0</v>
      </c>
      <c r="R19" s="365">
        <f t="shared" si="6"/>
        <v>9</v>
      </c>
      <c r="S19" s="404">
        <f t="shared" si="7"/>
        <v>0.00017205123303383674</v>
      </c>
      <c r="T19" s="388">
        <f t="shared" si="8"/>
        <v>17</v>
      </c>
      <c r="U19" s="357">
        <f t="shared" si="9"/>
        <v>91.91001999999999</v>
      </c>
      <c r="V19" s="354">
        <f t="shared" si="10"/>
        <v>4.564054309927014E-05</v>
      </c>
    </row>
    <row r="20" spans="1:22" ht="15">
      <c r="A20" s="196"/>
      <c r="B20" s="560" t="s">
        <v>848</v>
      </c>
      <c r="C20" s="365"/>
      <c r="D20" s="389">
        <f t="shared" si="15"/>
        <v>0</v>
      </c>
      <c r="E20" s="415"/>
      <c r="F20" s="357"/>
      <c r="G20" s="332">
        <f t="shared" si="16"/>
        <v>0</v>
      </c>
      <c r="H20" s="365">
        <v>9</v>
      </c>
      <c r="I20" s="389">
        <f t="shared" si="17"/>
        <v>0.00010780379708929748</v>
      </c>
      <c r="J20" s="357">
        <v>974</v>
      </c>
      <c r="K20" s="357">
        <v>1048.19784</v>
      </c>
      <c r="L20" s="332">
        <f t="shared" si="18"/>
        <v>0.0005076360792250997</v>
      </c>
      <c r="M20" s="365">
        <v>32</v>
      </c>
      <c r="N20" s="389">
        <f t="shared" si="19"/>
        <v>0.00042393089926342006</v>
      </c>
      <c r="O20" s="357">
        <v>3767.8</v>
      </c>
      <c r="P20" s="357">
        <v>4076.6329680000003</v>
      </c>
      <c r="Q20" s="332">
        <f t="shared" si="20"/>
        <v>0.0018818075693293938</v>
      </c>
      <c r="R20" s="365">
        <f t="shared" si="6"/>
        <v>41</v>
      </c>
      <c r="S20" s="406">
        <f t="shared" si="7"/>
        <v>0.0005317346963527175</v>
      </c>
      <c r="T20" s="288">
        <f t="shared" si="8"/>
        <v>4741.8</v>
      </c>
      <c r="U20" s="357">
        <f t="shared" si="9"/>
        <v>5124.830808000001</v>
      </c>
      <c r="V20" s="354">
        <f t="shared" si="10"/>
        <v>0.0023894436485544937</v>
      </c>
    </row>
    <row r="21" spans="1:22" ht="15">
      <c r="A21" s="196"/>
      <c r="B21" s="560" t="s">
        <v>849</v>
      </c>
      <c r="C21" s="365">
        <v>17305</v>
      </c>
      <c r="D21" s="389">
        <f t="shared" si="15"/>
        <v>0.3308162875167272</v>
      </c>
      <c r="E21" s="415">
        <v>117765</v>
      </c>
      <c r="F21" s="357">
        <v>132860.50999999794</v>
      </c>
      <c r="G21" s="332">
        <f t="shared" si="16"/>
        <v>0.065975677438063</v>
      </c>
      <c r="H21" s="365">
        <v>29706</v>
      </c>
      <c r="I21" s="389">
        <f t="shared" si="17"/>
        <v>0.3558243995927412</v>
      </c>
      <c r="J21" s="357">
        <v>238164</v>
      </c>
      <c r="K21" s="357">
        <v>286095</v>
      </c>
      <c r="L21" s="332">
        <f t="shared" si="18"/>
        <v>0.13855413409925066</v>
      </c>
      <c r="M21" s="365">
        <v>21650</v>
      </c>
      <c r="N21" s="389">
        <f t="shared" si="19"/>
        <v>0.28681574903290763</v>
      </c>
      <c r="O21" s="357">
        <v>213267</v>
      </c>
      <c r="P21" s="357">
        <v>269244.62999999063</v>
      </c>
      <c r="Q21" s="332">
        <f t="shared" si="20"/>
        <v>0.12428555298267271</v>
      </c>
      <c r="R21" s="365">
        <f t="shared" si="6"/>
        <v>68661</v>
      </c>
      <c r="S21" s="389">
        <f t="shared" si="7"/>
        <v>0.973456436142376</v>
      </c>
      <c r="T21" s="415">
        <f t="shared" si="8"/>
        <v>569196</v>
      </c>
      <c r="U21" s="357">
        <f t="shared" si="9"/>
        <v>688200.1399999885</v>
      </c>
      <c r="V21" s="332">
        <f t="shared" si="10"/>
        <v>0.3288153645199864</v>
      </c>
    </row>
    <row r="22" spans="1:22" ht="15">
      <c r="A22" s="196"/>
      <c r="B22" s="560" t="s">
        <v>851</v>
      </c>
      <c r="C22" s="365">
        <v>7143</v>
      </c>
      <c r="D22" s="389">
        <f t="shared" si="15"/>
        <v>0.1365513286178551</v>
      </c>
      <c r="E22" s="415">
        <v>8895</v>
      </c>
      <c r="F22" s="357">
        <v>69442.24140000466</v>
      </c>
      <c r="G22" s="332">
        <f t="shared" si="16"/>
        <v>0.03448352651350565</v>
      </c>
      <c r="H22" s="365">
        <v>9897</v>
      </c>
      <c r="I22" s="389">
        <f t="shared" si="17"/>
        <v>0.11854824219919746</v>
      </c>
      <c r="J22" s="357">
        <v>12934</v>
      </c>
      <c r="K22" s="357">
        <v>100955.18940001907</v>
      </c>
      <c r="L22" s="332">
        <f t="shared" si="18"/>
        <v>0.04889200737568112</v>
      </c>
      <c r="M22" s="365">
        <v>6971</v>
      </c>
      <c r="N22" s="389">
        <f t="shared" si="19"/>
        <v>0.09235069683641567</v>
      </c>
      <c r="O22" s="357">
        <v>9683</v>
      </c>
      <c r="P22" s="357">
        <v>71963.00110000638</v>
      </c>
      <c r="Q22" s="332">
        <f t="shared" si="20"/>
        <v>0.03321871781066642</v>
      </c>
      <c r="R22" s="365">
        <f t="shared" si="6"/>
        <v>24011</v>
      </c>
      <c r="S22" s="389">
        <f t="shared" si="7"/>
        <v>0.34745026765346826</v>
      </c>
      <c r="T22" s="415">
        <f t="shared" si="8"/>
        <v>31512</v>
      </c>
      <c r="U22" s="357">
        <f t="shared" si="9"/>
        <v>242360.43190003012</v>
      </c>
      <c r="V22" s="332">
        <f t="shared" si="10"/>
        <v>0.11659425169985319</v>
      </c>
    </row>
    <row r="23" spans="1:22" ht="15">
      <c r="A23" s="196"/>
      <c r="B23" s="560" t="s">
        <v>81</v>
      </c>
      <c r="C23" s="994">
        <v>546</v>
      </c>
      <c r="D23" s="389"/>
      <c r="E23" s="415">
        <v>11719.819999999907</v>
      </c>
      <c r="F23" s="357"/>
      <c r="G23" s="332">
        <f t="shared" si="16"/>
        <v>0</v>
      </c>
      <c r="H23" s="994">
        <v>1475</v>
      </c>
      <c r="I23" s="389">
        <f t="shared" si="17"/>
        <v>0.0176678445229682</v>
      </c>
      <c r="J23" s="357">
        <v>1788</v>
      </c>
      <c r="K23" s="357"/>
      <c r="L23" s="332">
        <f t="shared" si="18"/>
        <v>0</v>
      </c>
      <c r="M23" s="994">
        <v>816</v>
      </c>
      <c r="N23" s="389">
        <f t="shared" si="19"/>
        <v>0.010810237931217211</v>
      </c>
      <c r="O23" s="357">
        <v>1028</v>
      </c>
      <c r="P23" s="357">
        <v>19982.639999999887</v>
      </c>
      <c r="Q23" s="332">
        <f t="shared" si="20"/>
        <v>0.009224152260543683</v>
      </c>
      <c r="R23" s="365"/>
      <c r="S23" s="389"/>
      <c r="T23" s="415"/>
      <c r="U23" s="357"/>
      <c r="V23" s="332"/>
    </row>
    <row r="24" spans="1:22" ht="15">
      <c r="A24" s="196"/>
      <c r="B24" s="560" t="s">
        <v>670</v>
      </c>
      <c r="C24" s="365">
        <v>7889</v>
      </c>
      <c r="D24" s="389">
        <f>C24/$C$27</f>
        <v>0.15081246415599311</v>
      </c>
      <c r="E24" s="415">
        <v>11823</v>
      </c>
      <c r="F24" s="357">
        <v>50247.75</v>
      </c>
      <c r="G24" s="332">
        <f t="shared" si="16"/>
        <v>0.02495195409071124</v>
      </c>
      <c r="H24" s="365">
        <v>8081</v>
      </c>
      <c r="I24" s="389">
        <f t="shared" si="17"/>
        <v>0.09679583158651255</v>
      </c>
      <c r="J24" s="357">
        <v>13465</v>
      </c>
      <c r="K24" s="357">
        <v>57226</v>
      </c>
      <c r="L24" s="332">
        <f t="shared" si="18"/>
        <v>0.027714216878881905</v>
      </c>
      <c r="M24" s="365">
        <v>5299</v>
      </c>
      <c r="N24" s="389">
        <f t="shared" si="19"/>
        <v>0.07020030734990197</v>
      </c>
      <c r="O24" s="357">
        <v>9033</v>
      </c>
      <c r="P24" s="357">
        <v>38390.25</v>
      </c>
      <c r="Q24" s="332">
        <f t="shared" si="20"/>
        <v>0.01772125761762906</v>
      </c>
      <c r="R24" s="365">
        <f t="shared" si="6"/>
        <v>21269</v>
      </c>
      <c r="S24" s="389">
        <f t="shared" si="7"/>
        <v>0.3178086030924076</v>
      </c>
      <c r="T24" s="388">
        <f t="shared" si="8"/>
        <v>34321</v>
      </c>
      <c r="U24" s="357">
        <f t="shared" si="9"/>
        <v>145864</v>
      </c>
      <c r="V24" s="332">
        <f t="shared" si="10"/>
        <v>0.0703874285872222</v>
      </c>
    </row>
    <row r="25" spans="1:23" ht="15">
      <c r="A25" s="196"/>
      <c r="B25" s="328" t="s">
        <v>86</v>
      </c>
      <c r="C25" s="365">
        <v>518</v>
      </c>
      <c r="D25" s="389">
        <f>C25/$C$27</f>
        <v>0.009902504301280826</v>
      </c>
      <c r="E25" s="388">
        <v>518</v>
      </c>
      <c r="F25" s="357">
        <v>52457.40000000007</v>
      </c>
      <c r="G25" s="332">
        <f t="shared" si="16"/>
        <v>0.026049218850955066</v>
      </c>
      <c r="H25" s="365">
        <v>611</v>
      </c>
      <c r="I25" s="389">
        <f t="shared" si="17"/>
        <v>0.00731868000239564</v>
      </c>
      <c r="J25" s="357">
        <v>612</v>
      </c>
      <c r="K25" s="357">
        <v>61907.10000000008</v>
      </c>
      <c r="L25" s="332">
        <f t="shared" si="18"/>
        <v>0.02998124621225723</v>
      </c>
      <c r="M25" s="365">
        <v>915</v>
      </c>
      <c r="N25" s="389">
        <f t="shared" si="19"/>
        <v>0.012121774150813417</v>
      </c>
      <c r="O25" s="357">
        <v>926</v>
      </c>
      <c r="P25" s="357">
        <v>92687.40000000001</v>
      </c>
      <c r="Q25" s="332">
        <f t="shared" si="20"/>
        <v>0.0427852721279031</v>
      </c>
      <c r="R25" s="365">
        <f t="shared" si="6"/>
        <v>2044</v>
      </c>
      <c r="S25" s="404">
        <f t="shared" si="7"/>
        <v>0.029342958454489886</v>
      </c>
      <c r="T25" s="388">
        <f t="shared" si="8"/>
        <v>2056</v>
      </c>
      <c r="U25" s="357">
        <f t="shared" si="9"/>
        <v>207051.90000000014</v>
      </c>
      <c r="V25" s="332">
        <f t="shared" si="10"/>
        <v>0.09881573719111539</v>
      </c>
      <c r="W25" s="778"/>
    </row>
    <row r="26" spans="1:22" ht="15">
      <c r="A26" s="196"/>
      <c r="B26" s="392" t="s">
        <v>73</v>
      </c>
      <c r="C26" s="416">
        <f>SUM(C17:C25)</f>
        <v>33410</v>
      </c>
      <c r="D26" s="394">
        <f aca="true" t="shared" si="21" ref="D26">SUM(D17:D25)</f>
        <v>0.62825463582489</v>
      </c>
      <c r="E26" s="417">
        <f aca="true" t="shared" si="22" ref="E26">SUM(E17:E25)</f>
        <v>150737.81999999992</v>
      </c>
      <c r="F26" s="395">
        <f aca="true" t="shared" si="23" ref="F26">SUM(F17:F25)</f>
        <v>305099.81142000266</v>
      </c>
      <c r="G26" s="396">
        <f>SUM(G17:G25)</f>
        <v>0.15150601743633424</v>
      </c>
      <c r="H26" s="416">
        <f>SUM(H17:H25)</f>
        <v>49779</v>
      </c>
      <c r="I26" s="394">
        <f aca="true" t="shared" si="24" ref="I26:K26">SUM(I17:I25)</f>
        <v>0.5962628017009044</v>
      </c>
      <c r="J26" s="395">
        <f t="shared" si="24"/>
        <v>267937</v>
      </c>
      <c r="K26" s="395">
        <f t="shared" si="24"/>
        <v>507231.48724001914</v>
      </c>
      <c r="L26" s="396">
        <f>SUM(L17:L25)</f>
        <v>0.245649240645296</v>
      </c>
      <c r="M26" s="416">
        <f>SUM(M17:M25)</f>
        <v>35683</v>
      </c>
      <c r="N26" s="394">
        <f aca="true" t="shared" si="25" ref="N26:P26">SUM(N17:N25)</f>
        <v>0.47272269620051927</v>
      </c>
      <c r="O26" s="395">
        <f t="shared" si="25"/>
        <v>237704.8</v>
      </c>
      <c r="P26" s="395">
        <f t="shared" si="25"/>
        <v>496344.55406799697</v>
      </c>
      <c r="Q26" s="396">
        <f>SUM(Q17:Q25)</f>
        <v>0.22911676036874437</v>
      </c>
      <c r="R26" s="416">
        <f t="shared" si="6"/>
        <v>118872</v>
      </c>
      <c r="S26" s="394">
        <f t="shared" si="7"/>
        <v>1.6972401337263137</v>
      </c>
      <c r="T26" s="417">
        <f t="shared" si="8"/>
        <v>656379.6199999999</v>
      </c>
      <c r="U26" s="395">
        <f t="shared" si="9"/>
        <v>1308675.8527280188</v>
      </c>
      <c r="V26" s="396">
        <f t="shared" si="10"/>
        <v>0.6262720184503746</v>
      </c>
    </row>
    <row r="27" spans="1:22" ht="15.75" thickBot="1">
      <c r="A27" s="196"/>
      <c r="B27" s="409" t="s">
        <v>100</v>
      </c>
      <c r="C27" s="179">
        <f>SUM(C15,C26)</f>
        <v>52310</v>
      </c>
      <c r="D27" s="1075">
        <f aca="true" t="shared" si="26" ref="D27:Q27">SUM(D15,D26)</f>
        <v>0.9895622251959473</v>
      </c>
      <c r="E27" s="314">
        <f t="shared" si="26"/>
        <v>359434.81999999995</v>
      </c>
      <c r="F27" s="181">
        <f t="shared" si="26"/>
        <v>2013780.1559480075</v>
      </c>
      <c r="G27" s="187">
        <f t="shared" si="26"/>
        <v>1</v>
      </c>
      <c r="H27" s="179">
        <f>SUM(H15,H26)</f>
        <v>83485</v>
      </c>
      <c r="I27" s="1075">
        <f t="shared" si="26"/>
        <v>1</v>
      </c>
      <c r="J27" s="181">
        <f t="shared" si="26"/>
        <v>553957</v>
      </c>
      <c r="K27" s="181">
        <f t="shared" si="26"/>
        <v>2064860.7987045785</v>
      </c>
      <c r="L27" s="187">
        <f t="shared" si="26"/>
        <v>1</v>
      </c>
      <c r="M27" s="179">
        <f>SUM(M15,M26)</f>
        <v>75484</v>
      </c>
      <c r="N27" s="1075">
        <f t="shared" si="26"/>
        <v>1</v>
      </c>
      <c r="O27" s="181">
        <f t="shared" si="26"/>
        <v>585778.112</v>
      </c>
      <c r="P27" s="181">
        <f t="shared" si="26"/>
        <v>2166338.9150107205</v>
      </c>
      <c r="Q27" s="187">
        <f t="shared" si="26"/>
        <v>1</v>
      </c>
      <c r="R27" s="179">
        <f t="shared" si="6"/>
        <v>211279</v>
      </c>
      <c r="S27" s="1075">
        <f t="shared" si="7"/>
        <v>2.9895622251959475</v>
      </c>
      <c r="T27" s="314">
        <f t="shared" si="8"/>
        <v>1499169.932</v>
      </c>
      <c r="U27" s="181">
        <f t="shared" si="9"/>
        <v>6244979.8696633065</v>
      </c>
      <c r="V27" s="187">
        <f t="shared" si="10"/>
        <v>3</v>
      </c>
    </row>
    <row r="30" spans="3:14" ht="15">
      <c r="C30" s="994"/>
      <c r="D30" s="994"/>
      <c r="E30" s="1081"/>
      <c r="G30" s="994"/>
      <c r="H30" s="994"/>
      <c r="I30" s="994"/>
      <c r="M30" s="994"/>
      <c r="N30" s="994"/>
    </row>
    <row r="31" spans="3:14" ht="15">
      <c r="C31" s="994"/>
      <c r="D31" s="994"/>
      <c r="E31" s="1081"/>
      <c r="G31" s="994"/>
      <c r="H31" s="994"/>
      <c r="I31" s="994"/>
      <c r="M31" s="994"/>
      <c r="N31" s="994"/>
    </row>
    <row r="32" spans="3:14" ht="15">
      <c r="C32" s="994"/>
      <c r="D32" s="994"/>
      <c r="E32" s="1081"/>
      <c r="G32" s="994"/>
      <c r="H32" s="994"/>
      <c r="I32" s="994"/>
      <c r="M32" s="994"/>
      <c r="N32" s="994"/>
    </row>
    <row r="33" spans="3:16" ht="15">
      <c r="C33" s="994"/>
      <c r="D33" s="994"/>
      <c r="E33" s="1081"/>
      <c r="G33" s="994"/>
      <c r="H33" s="994"/>
      <c r="I33" s="994"/>
      <c r="M33" s="994"/>
      <c r="N33" s="994"/>
      <c r="O33" s="994"/>
      <c r="P33" s="994"/>
    </row>
    <row r="34" spans="3:14" ht="15">
      <c r="C34" s="994"/>
      <c r="D34" s="994"/>
      <c r="E34" s="1081"/>
      <c r="G34" s="994"/>
      <c r="H34" s="994"/>
      <c r="I34" s="994"/>
      <c r="M34" s="994"/>
      <c r="N34" s="994"/>
    </row>
    <row r="35" spans="3:14" ht="15">
      <c r="C35" s="994"/>
      <c r="D35" s="994"/>
      <c r="E35" s="1081"/>
      <c r="G35" s="994"/>
      <c r="H35" s="994"/>
      <c r="I35" s="994"/>
      <c r="M35" s="994"/>
      <c r="N35" s="994"/>
    </row>
    <row r="36" spans="3:14" ht="15">
      <c r="C36" s="994"/>
      <c r="D36" s="994"/>
      <c r="E36" s="1081"/>
      <c r="G36" s="994"/>
      <c r="H36" s="994"/>
      <c r="I36" s="994"/>
      <c r="M36" s="994"/>
      <c r="N36" s="994"/>
    </row>
    <row r="40" spans="13:16" ht="15">
      <c r="M40" s="994"/>
      <c r="N40" s="994"/>
      <c r="O40" s="994"/>
      <c r="P40" s="994"/>
    </row>
  </sheetData>
  <mergeCells count="1">
    <mergeCell ref="A1:A2"/>
  </mergeCells>
  <hyperlinks>
    <hyperlink ref="A1:A2" location="Index!A1" display="Back to Index"/>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G95"/>
  <sheetViews>
    <sheetView workbookViewId="0" topLeftCell="A1">
      <selection activeCell="A1" sqref="A1:A2"/>
    </sheetView>
  </sheetViews>
  <sheetFormatPr defaultColWidth="9.140625" defaultRowHeight="15"/>
  <cols>
    <col min="1" max="1" width="9.140625" style="196" customWidth="1"/>
    <col min="2" max="2" width="21.7109375" style="201" bestFit="1" customWidth="1"/>
    <col min="3" max="27" width="12.7109375" style="201" customWidth="1"/>
    <col min="28" max="16384" width="9.140625" style="201" customWidth="1"/>
  </cols>
  <sheetData>
    <row r="1" s="196" customFormat="1" ht="15">
      <c r="A1" s="1143" t="s">
        <v>64</v>
      </c>
    </row>
    <row r="2" spans="1:16" s="196" customFormat="1" ht="15.75" thickBot="1">
      <c r="A2" s="1143"/>
      <c r="K2" s="197"/>
      <c r="L2" s="197"/>
      <c r="M2" s="197"/>
      <c r="N2" s="197"/>
      <c r="O2" s="197"/>
      <c r="P2" s="197"/>
    </row>
    <row r="3" spans="2:33" ht="15.75" thickBot="1">
      <c r="B3" s="41" t="s">
        <v>617</v>
      </c>
      <c r="C3" s="40"/>
      <c r="D3" s="40"/>
      <c r="E3" s="40"/>
      <c r="F3" s="40"/>
      <c r="G3" s="71"/>
      <c r="H3" s="40"/>
      <c r="I3" s="40"/>
      <c r="J3" s="40"/>
      <c r="K3" s="40"/>
      <c r="L3" s="71"/>
      <c r="M3" s="40"/>
      <c r="N3" s="40"/>
      <c r="O3" s="40"/>
      <c r="P3" s="40"/>
      <c r="Q3" s="71"/>
      <c r="R3" s="40"/>
      <c r="S3" s="40"/>
      <c r="T3" s="40"/>
      <c r="U3" s="40"/>
      <c r="V3" s="40"/>
      <c r="W3" s="208"/>
      <c r="X3" s="208"/>
      <c r="Y3" s="208"/>
      <c r="Z3" s="208"/>
      <c r="AA3" s="208"/>
      <c r="AB3" s="208"/>
      <c r="AC3" s="208"/>
      <c r="AD3" s="208"/>
      <c r="AE3" s="208"/>
      <c r="AF3" s="208"/>
      <c r="AG3" s="208"/>
    </row>
    <row r="4" spans="2:31" ht="15">
      <c r="B4" s="412"/>
      <c r="C4" s="125">
        <v>2009</v>
      </c>
      <c r="D4" s="125"/>
      <c r="E4" s="125"/>
      <c r="F4" s="125"/>
      <c r="G4" s="124"/>
      <c r="H4" s="125">
        <v>2010</v>
      </c>
      <c r="I4" s="125"/>
      <c r="J4" s="125"/>
      <c r="K4" s="125"/>
      <c r="L4" s="124"/>
      <c r="M4" s="125">
        <v>2011</v>
      </c>
      <c r="N4" s="125"/>
      <c r="O4" s="125"/>
      <c r="P4" s="125"/>
      <c r="Q4" s="124"/>
      <c r="R4" s="210" t="s">
        <v>152</v>
      </c>
      <c r="S4" s="123"/>
      <c r="T4" s="123"/>
      <c r="U4" s="123"/>
      <c r="V4" s="211"/>
      <c r="W4" s="208"/>
      <c r="X4" s="208"/>
      <c r="Y4" s="208"/>
      <c r="Z4" s="208"/>
      <c r="AA4" s="208"/>
      <c r="AB4" s="208"/>
      <c r="AC4" s="208"/>
      <c r="AD4" s="208"/>
      <c r="AE4" s="208"/>
    </row>
    <row r="5" spans="2:31" ht="62.1" customHeight="1">
      <c r="B5" s="98"/>
      <c r="C5" s="106" t="s">
        <v>124</v>
      </c>
      <c r="D5" s="128" t="s">
        <v>590</v>
      </c>
      <c r="E5" s="129" t="s">
        <v>586</v>
      </c>
      <c r="F5" s="130" t="s">
        <v>627</v>
      </c>
      <c r="G5" s="131" t="s">
        <v>628</v>
      </c>
      <c r="H5" s="106" t="s">
        <v>124</v>
      </c>
      <c r="I5" s="128" t="s">
        <v>590</v>
      </c>
      <c r="J5" s="129" t="s">
        <v>742</v>
      </c>
      <c r="K5" s="130" t="s">
        <v>627</v>
      </c>
      <c r="L5" s="131" t="s">
        <v>628</v>
      </c>
      <c r="M5" s="128" t="s">
        <v>124</v>
      </c>
      <c r="N5" s="128" t="s">
        <v>590</v>
      </c>
      <c r="O5" s="129" t="s">
        <v>742</v>
      </c>
      <c r="P5" s="130" t="s">
        <v>627</v>
      </c>
      <c r="Q5" s="131" t="s">
        <v>628</v>
      </c>
      <c r="R5" s="106" t="s">
        <v>124</v>
      </c>
      <c r="S5" s="128" t="s">
        <v>590</v>
      </c>
      <c r="T5" s="129" t="s">
        <v>742</v>
      </c>
      <c r="U5" s="130" t="s">
        <v>627</v>
      </c>
      <c r="V5" s="131" t="s">
        <v>628</v>
      </c>
      <c r="W5" s="208"/>
      <c r="X5" s="208"/>
      <c r="Y5" s="208"/>
      <c r="Z5" s="208"/>
      <c r="AA5" s="208"/>
      <c r="AB5" s="208"/>
      <c r="AC5" s="208"/>
      <c r="AD5" s="208"/>
      <c r="AE5" s="208"/>
    </row>
    <row r="6" spans="2:31" ht="15">
      <c r="B6" s="132" t="s">
        <v>106</v>
      </c>
      <c r="C6" s="382"/>
      <c r="D6" s="134"/>
      <c r="E6" s="134"/>
      <c r="F6" s="384"/>
      <c r="G6" s="385"/>
      <c r="H6" s="382"/>
      <c r="I6" s="134"/>
      <c r="J6" s="134"/>
      <c r="K6" s="384"/>
      <c r="L6" s="385"/>
      <c r="M6" s="382"/>
      <c r="N6" s="134"/>
      <c r="O6" s="134"/>
      <c r="P6" s="384"/>
      <c r="Q6" s="385"/>
      <c r="R6" s="386"/>
      <c r="S6" s="422"/>
      <c r="T6" s="423"/>
      <c r="U6" s="386"/>
      <c r="V6" s="387"/>
      <c r="W6" s="208"/>
      <c r="X6" s="208"/>
      <c r="Y6" s="208"/>
      <c r="Z6" s="208"/>
      <c r="AA6" s="208"/>
      <c r="AB6" s="208"/>
      <c r="AC6" s="208"/>
      <c r="AD6" s="208"/>
      <c r="AE6" s="208"/>
    </row>
    <row r="7" spans="2:31" ht="15">
      <c r="B7" s="328" t="s">
        <v>78</v>
      </c>
      <c r="C7" s="388">
        <v>3484</v>
      </c>
      <c r="D7" s="424">
        <v>0.06724440755824053</v>
      </c>
      <c r="E7" s="357">
        <v>394750.3100000001</v>
      </c>
      <c r="F7" s="357">
        <v>78950.06200000008</v>
      </c>
      <c r="G7" s="425">
        <v>0.37895789894778403</v>
      </c>
      <c r="H7" s="388">
        <v>2608</v>
      </c>
      <c r="I7" s="335">
        <v>0.032111503749215065</v>
      </c>
      <c r="J7" s="357">
        <v>282066.27999999997</v>
      </c>
      <c r="K7" s="357">
        <v>56413.255999999856</v>
      </c>
      <c r="L7" s="332">
        <v>0.22739702272577014</v>
      </c>
      <c r="M7" s="388">
        <v>507</v>
      </c>
      <c r="N7" s="426">
        <v>0.006772732737546587</v>
      </c>
      <c r="O7" s="357">
        <v>61154</v>
      </c>
      <c r="P7" s="357">
        <v>12230.800000000005</v>
      </c>
      <c r="Q7" s="332">
        <v>0.06097293477281391</v>
      </c>
      <c r="R7" s="329">
        <v>6599</v>
      </c>
      <c r="S7" s="330">
        <v>0.03174320664591822</v>
      </c>
      <c r="T7" s="331">
        <v>737970.5899999997</v>
      </c>
      <c r="U7" s="331">
        <v>147594.11800000042</v>
      </c>
      <c r="V7" s="332">
        <v>0.22464474434837042</v>
      </c>
      <c r="W7" s="208"/>
      <c r="X7" s="208"/>
      <c r="Y7" s="208"/>
      <c r="Z7" s="208"/>
      <c r="AA7" s="208"/>
      <c r="AB7" s="208"/>
      <c r="AC7" s="208"/>
      <c r="AD7" s="208"/>
      <c r="AE7" s="208"/>
    </row>
    <row r="8" spans="2:31" ht="15">
      <c r="B8" s="328" t="s">
        <v>15</v>
      </c>
      <c r="C8" s="388">
        <v>24</v>
      </c>
      <c r="D8" s="427">
        <v>0.0004632220956939646</v>
      </c>
      <c r="E8" s="357">
        <v>37</v>
      </c>
      <c r="F8" s="357">
        <v>7.4</v>
      </c>
      <c r="G8" s="428">
        <v>3.551977517400302E-05</v>
      </c>
      <c r="H8" s="388"/>
      <c r="I8" s="389">
        <v>0</v>
      </c>
      <c r="J8" s="390"/>
      <c r="K8" s="357"/>
      <c r="L8" s="332">
        <v>0</v>
      </c>
      <c r="M8" s="388"/>
      <c r="N8" s="429">
        <v>0</v>
      </c>
      <c r="O8" s="414"/>
      <c r="P8" s="357"/>
      <c r="Q8" s="332">
        <v>0</v>
      </c>
      <c r="R8" s="329">
        <v>24</v>
      </c>
      <c r="S8" s="430">
        <v>0.00011544733436915248</v>
      </c>
      <c r="T8" s="331">
        <v>37</v>
      </c>
      <c r="U8" s="331">
        <v>7.4</v>
      </c>
      <c r="V8" s="366">
        <v>1.1263125730917924E-05</v>
      </c>
      <c r="W8" s="208"/>
      <c r="X8" s="208"/>
      <c r="Y8" s="208"/>
      <c r="Z8" s="208"/>
      <c r="AA8" s="208"/>
      <c r="AB8" s="208"/>
      <c r="AC8" s="208"/>
      <c r="AD8" s="208"/>
      <c r="AE8" s="208"/>
    </row>
    <row r="9" spans="2:31" ht="15">
      <c r="B9" s="328" t="s">
        <v>53</v>
      </c>
      <c r="C9" s="388"/>
      <c r="D9" s="424">
        <v>0</v>
      </c>
      <c r="E9" s="391"/>
      <c r="F9" s="357"/>
      <c r="G9" s="425">
        <v>0</v>
      </c>
      <c r="H9" s="388"/>
      <c r="I9" s="389">
        <v>0</v>
      </c>
      <c r="J9" s="390"/>
      <c r="K9" s="357"/>
      <c r="L9" s="332">
        <v>0</v>
      </c>
      <c r="M9" s="388">
        <v>30</v>
      </c>
      <c r="N9" s="431">
        <v>0.000400753416422875</v>
      </c>
      <c r="O9" s="357">
        <v>30</v>
      </c>
      <c r="P9" s="357">
        <v>74.7</v>
      </c>
      <c r="Q9" s="354">
        <v>0.00037239413836619005</v>
      </c>
      <c r="R9" s="329">
        <v>30</v>
      </c>
      <c r="S9" s="430">
        <v>0.0001443091679614406</v>
      </c>
      <c r="T9" s="331">
        <v>30</v>
      </c>
      <c r="U9" s="331">
        <v>74.7</v>
      </c>
      <c r="V9" s="354">
        <v>0.00011369668812156337</v>
      </c>
      <c r="W9" s="208"/>
      <c r="X9" s="208"/>
      <c r="Y9" s="208"/>
      <c r="Z9" s="208"/>
      <c r="AA9" s="208"/>
      <c r="AB9" s="208"/>
      <c r="AC9" s="208"/>
      <c r="AD9" s="208"/>
      <c r="AE9" s="208"/>
    </row>
    <row r="10" spans="2:31" ht="15">
      <c r="B10" s="328" t="s">
        <v>81</v>
      </c>
      <c r="C10" s="388"/>
      <c r="D10" s="424">
        <v>0</v>
      </c>
      <c r="E10" s="391"/>
      <c r="F10" s="357"/>
      <c r="G10" s="425">
        <v>0</v>
      </c>
      <c r="H10" s="388"/>
      <c r="I10" s="389">
        <v>0</v>
      </c>
      <c r="J10" s="390"/>
      <c r="K10" s="357"/>
      <c r="L10" s="332">
        <v>0</v>
      </c>
      <c r="M10" s="388">
        <v>9</v>
      </c>
      <c r="N10" s="431">
        <v>0.0001202260249268625</v>
      </c>
      <c r="O10" s="357">
        <v>9</v>
      </c>
      <c r="P10" s="357">
        <v>28.799999999999997</v>
      </c>
      <c r="Q10" s="354">
        <v>0.00014357364370744675</v>
      </c>
      <c r="R10" s="329">
        <v>9</v>
      </c>
      <c r="S10" s="432">
        <v>4.3292750388432176E-05</v>
      </c>
      <c r="T10" s="331">
        <v>9</v>
      </c>
      <c r="U10" s="331">
        <v>28.799999999999997</v>
      </c>
      <c r="V10" s="366">
        <v>4.38348677095184E-05</v>
      </c>
      <c r="W10" s="208"/>
      <c r="X10" s="208"/>
      <c r="Y10" s="208"/>
      <c r="Z10" s="208"/>
      <c r="AA10" s="208"/>
      <c r="AB10" s="208"/>
      <c r="AC10" s="208"/>
      <c r="AD10" s="208"/>
      <c r="AE10" s="208"/>
    </row>
    <row r="11" spans="2:31" ht="15">
      <c r="B11" s="328" t="s">
        <v>83</v>
      </c>
      <c r="C11" s="388">
        <v>7601</v>
      </c>
      <c r="D11" s="424">
        <v>0.14670629789040937</v>
      </c>
      <c r="E11" s="357">
        <v>9492</v>
      </c>
      <c r="F11" s="357">
        <v>16974.399999999227</v>
      </c>
      <c r="G11" s="425">
        <v>0.08147660428561748</v>
      </c>
      <c r="H11" s="388">
        <v>5663</v>
      </c>
      <c r="I11" s="389">
        <v>0.06972678133888226</v>
      </c>
      <c r="J11" s="388">
        <v>7145</v>
      </c>
      <c r="K11" s="357">
        <v>12769.000000000453</v>
      </c>
      <c r="L11" s="332">
        <v>0.0514707497682011</v>
      </c>
      <c r="M11" s="388">
        <v>13140</v>
      </c>
      <c r="N11" s="426">
        <v>0.17552999639321926</v>
      </c>
      <c r="O11" s="357">
        <v>17368</v>
      </c>
      <c r="P11" s="357">
        <v>31256.19999999132</v>
      </c>
      <c r="Q11" s="332">
        <v>0.1558182820294254</v>
      </c>
      <c r="R11" s="329">
        <v>26404</v>
      </c>
      <c r="S11" s="330">
        <v>0.12701130902846258</v>
      </c>
      <c r="T11" s="331">
        <v>34005</v>
      </c>
      <c r="U11" s="331">
        <v>60999.59999999992</v>
      </c>
      <c r="V11" s="332">
        <v>0.09284407626158109</v>
      </c>
      <c r="W11" s="208"/>
      <c r="X11" s="208"/>
      <c r="Y11" s="208"/>
      <c r="Z11" s="208"/>
      <c r="AA11" s="208"/>
      <c r="AB11" s="208"/>
      <c r="AC11" s="208"/>
      <c r="AD11" s="208"/>
      <c r="AE11" s="208"/>
    </row>
    <row r="12" spans="2:31" ht="15">
      <c r="B12" s="328" t="s">
        <v>86</v>
      </c>
      <c r="C12" s="388">
        <v>952</v>
      </c>
      <c r="D12" s="424">
        <v>0.018374476462527264</v>
      </c>
      <c r="E12" s="357">
        <v>952</v>
      </c>
      <c r="F12" s="357">
        <v>20223.300000000105</v>
      </c>
      <c r="G12" s="425">
        <v>0.09707122557789445</v>
      </c>
      <c r="H12" s="388">
        <v>551</v>
      </c>
      <c r="I12" s="389">
        <v>0.006784293928611005</v>
      </c>
      <c r="J12" s="388">
        <v>551</v>
      </c>
      <c r="K12" s="357">
        <v>11702.200000000075</v>
      </c>
      <c r="L12" s="332">
        <v>0.04717056996925566</v>
      </c>
      <c r="M12" s="388">
        <v>868</v>
      </c>
      <c r="N12" s="426">
        <v>0.011595132181835183</v>
      </c>
      <c r="O12" s="357">
        <v>869</v>
      </c>
      <c r="P12" s="357">
        <v>19189.200000000044</v>
      </c>
      <c r="Q12" s="332">
        <v>0.09566192235524111</v>
      </c>
      <c r="R12" s="329">
        <v>2371</v>
      </c>
      <c r="S12" s="330">
        <v>0.011405234574552522</v>
      </c>
      <c r="T12" s="331">
        <v>2372</v>
      </c>
      <c r="U12" s="331">
        <v>51114.699999998345</v>
      </c>
      <c r="V12" s="332">
        <v>0.07779882335109889</v>
      </c>
      <c r="W12" s="208"/>
      <c r="X12" s="208"/>
      <c r="Y12" s="208"/>
      <c r="Z12" s="208"/>
      <c r="AA12" s="208"/>
      <c r="AB12" s="208"/>
      <c r="AC12" s="208"/>
      <c r="AD12" s="208"/>
      <c r="AE12" s="208"/>
    </row>
    <row r="13" spans="2:31" ht="15">
      <c r="B13" s="328" t="s">
        <v>58</v>
      </c>
      <c r="C13" s="388">
        <v>26711</v>
      </c>
      <c r="D13" s="424">
        <v>0.5155468915867287</v>
      </c>
      <c r="E13" s="357">
        <v>183012</v>
      </c>
      <c r="F13" s="357">
        <v>52386.40999999527</v>
      </c>
      <c r="G13" s="425">
        <v>0.2514531764017534</v>
      </c>
      <c r="H13" s="388">
        <v>45833</v>
      </c>
      <c r="I13" s="335">
        <v>0.5643276653902508</v>
      </c>
      <c r="J13" s="357">
        <v>332805</v>
      </c>
      <c r="K13" s="357">
        <v>96446.95000007462</v>
      </c>
      <c r="L13" s="332">
        <v>0.38876942825278943</v>
      </c>
      <c r="M13" s="388">
        <v>39150</v>
      </c>
      <c r="N13" s="426">
        <v>0.5229832084318519</v>
      </c>
      <c r="O13" s="357">
        <v>297293</v>
      </c>
      <c r="P13" s="357">
        <v>85392.06000005172</v>
      </c>
      <c r="Q13" s="332">
        <v>0.4256961527045952</v>
      </c>
      <c r="R13" s="329">
        <v>111694</v>
      </c>
      <c r="S13" s="330">
        <v>0.5372822735428382</v>
      </c>
      <c r="T13" s="331">
        <v>813110</v>
      </c>
      <c r="U13" s="331">
        <v>234225.42000045878</v>
      </c>
      <c r="V13" s="332">
        <v>0.3565013993030034</v>
      </c>
      <c r="W13" s="208"/>
      <c r="X13" s="208"/>
      <c r="Y13" s="208"/>
      <c r="Z13" s="208"/>
      <c r="AA13" s="208"/>
      <c r="AB13" s="208"/>
      <c r="AC13" s="208"/>
      <c r="AD13" s="208"/>
      <c r="AE13" s="208"/>
    </row>
    <row r="14" spans="2:31" ht="15">
      <c r="B14" s="392" t="s">
        <v>73</v>
      </c>
      <c r="C14" s="393">
        <v>38772</v>
      </c>
      <c r="D14" s="433">
        <v>0.7483352955935998</v>
      </c>
      <c r="E14" s="170">
        <v>588243.31</v>
      </c>
      <c r="F14" s="395">
        <v>168541.57200015284</v>
      </c>
      <c r="G14" s="434">
        <v>0.8089944249889826</v>
      </c>
      <c r="H14" s="393">
        <v>54655</v>
      </c>
      <c r="I14" s="397">
        <v>0.6729502444069592</v>
      </c>
      <c r="J14" s="170">
        <v>622567.28</v>
      </c>
      <c r="K14" s="395">
        <v>177331.4060002692</v>
      </c>
      <c r="L14" s="396">
        <v>0.7148077707167991</v>
      </c>
      <c r="M14" s="393">
        <v>53704</v>
      </c>
      <c r="N14" s="435">
        <v>0.7174020491858026</v>
      </c>
      <c r="O14" s="170">
        <v>376723</v>
      </c>
      <c r="P14" s="395">
        <v>148171.76000023374</v>
      </c>
      <c r="Q14" s="396">
        <v>0.7386652596450998</v>
      </c>
      <c r="R14" s="436">
        <v>147131</v>
      </c>
      <c r="S14" s="437">
        <v>0.7077450730444905</v>
      </c>
      <c r="T14" s="438">
        <v>1587533.5899999999</v>
      </c>
      <c r="U14" s="438">
        <v>494044.7380004881</v>
      </c>
      <c r="V14" s="396">
        <v>0.7519578379456624</v>
      </c>
      <c r="W14" s="208"/>
      <c r="X14" s="208"/>
      <c r="Y14" s="208"/>
      <c r="Z14" s="208"/>
      <c r="AA14" s="208"/>
      <c r="AB14" s="208"/>
      <c r="AC14" s="208"/>
      <c r="AD14" s="208"/>
      <c r="AE14" s="208"/>
    </row>
    <row r="15" spans="2:31" ht="15">
      <c r="B15" s="132" t="s">
        <v>107</v>
      </c>
      <c r="C15" s="155"/>
      <c r="D15" s="439"/>
      <c r="E15" s="399"/>
      <c r="F15" s="167"/>
      <c r="G15" s="440"/>
      <c r="H15" s="155"/>
      <c r="I15" s="162"/>
      <c r="J15" s="399"/>
      <c r="K15" s="167"/>
      <c r="L15" s="157"/>
      <c r="M15" s="155"/>
      <c r="N15" s="441"/>
      <c r="O15" s="418"/>
      <c r="P15" s="167"/>
      <c r="Q15" s="157"/>
      <c r="R15" s="400"/>
      <c r="S15" s="442"/>
      <c r="T15" s="402"/>
      <c r="U15" s="402"/>
      <c r="V15" s="403"/>
      <c r="W15" s="208"/>
      <c r="X15" s="208"/>
      <c r="Y15" s="208"/>
      <c r="Z15" s="208"/>
      <c r="AA15" s="208"/>
      <c r="AB15" s="208"/>
      <c r="AC15" s="208"/>
      <c r="AD15" s="208"/>
      <c r="AE15" s="208"/>
    </row>
    <row r="16" spans="2:31" ht="15">
      <c r="B16" s="328" t="s">
        <v>78</v>
      </c>
      <c r="C16" s="388">
        <v>899</v>
      </c>
      <c r="D16" s="424">
        <v>0.017351527667869758</v>
      </c>
      <c r="E16" s="357">
        <v>79996.79999999999</v>
      </c>
      <c r="F16" s="357">
        <v>15999.359999999995</v>
      </c>
      <c r="G16" s="425">
        <v>0.07679644190918064</v>
      </c>
      <c r="H16" s="388">
        <v>974</v>
      </c>
      <c r="I16" s="389">
        <v>0.011992563133334154</v>
      </c>
      <c r="J16" s="388">
        <v>76783.57</v>
      </c>
      <c r="K16" s="357">
        <v>15356.713999999989</v>
      </c>
      <c r="L16" s="332">
        <v>0.06190160416287901</v>
      </c>
      <c r="M16" s="388">
        <v>482</v>
      </c>
      <c r="N16" s="426">
        <v>0.006438771557194192</v>
      </c>
      <c r="O16" s="357">
        <v>31529.3</v>
      </c>
      <c r="P16" s="357">
        <v>6305.8600000000015</v>
      </c>
      <c r="Q16" s="332">
        <v>0.03143594780934168</v>
      </c>
      <c r="R16" s="329">
        <v>2355</v>
      </c>
      <c r="S16" s="330">
        <v>0.011328269684973087</v>
      </c>
      <c r="T16" s="331">
        <v>188309.67</v>
      </c>
      <c r="U16" s="331">
        <v>37661.933999999994</v>
      </c>
      <c r="V16" s="332">
        <v>0.057323121339396294</v>
      </c>
      <c r="W16" s="208"/>
      <c r="X16" s="208"/>
      <c r="Y16" s="208"/>
      <c r="Z16" s="208"/>
      <c r="AA16" s="208"/>
      <c r="AB16" s="208"/>
      <c r="AC16" s="208"/>
      <c r="AD16" s="208"/>
      <c r="AE16" s="208"/>
    </row>
    <row r="17" spans="2:31" ht="15">
      <c r="B17" s="328" t="s">
        <v>15</v>
      </c>
      <c r="C17" s="388">
        <v>28</v>
      </c>
      <c r="D17" s="424">
        <v>0.0005404257783096254</v>
      </c>
      <c r="E17" s="357">
        <v>40</v>
      </c>
      <c r="F17" s="357">
        <v>8.000000000000002</v>
      </c>
      <c r="G17" s="428">
        <v>3.839975694486814E-05</v>
      </c>
      <c r="H17" s="388"/>
      <c r="I17" s="389">
        <v>0</v>
      </c>
      <c r="J17" s="390"/>
      <c r="K17" s="357"/>
      <c r="L17" s="332">
        <v>0</v>
      </c>
      <c r="M17" s="388"/>
      <c r="N17" s="429">
        <v>0</v>
      </c>
      <c r="O17" s="414"/>
      <c r="P17" s="357"/>
      <c r="Q17" s="332">
        <v>0</v>
      </c>
      <c r="R17" s="329">
        <v>28</v>
      </c>
      <c r="S17" s="430">
        <v>0.00013468855676401122</v>
      </c>
      <c r="T17" s="331">
        <v>40</v>
      </c>
      <c r="U17" s="331">
        <v>8.000000000000002</v>
      </c>
      <c r="V17" s="366">
        <v>1.2176352141532895E-05</v>
      </c>
      <c r="W17" s="208"/>
      <c r="X17" s="208"/>
      <c r="Y17" s="208"/>
      <c r="Z17" s="208"/>
      <c r="AA17" s="208"/>
      <c r="AB17" s="208"/>
      <c r="AC17" s="208"/>
      <c r="AD17" s="208"/>
      <c r="AE17" s="208"/>
    </row>
    <row r="18" spans="2:31" ht="15">
      <c r="B18" s="328" t="s">
        <v>53</v>
      </c>
      <c r="C18" s="388"/>
      <c r="D18" s="424">
        <v>0</v>
      </c>
      <c r="E18" s="391"/>
      <c r="F18" s="357"/>
      <c r="G18" s="425">
        <v>0</v>
      </c>
      <c r="H18" s="388"/>
      <c r="I18" s="389">
        <v>0</v>
      </c>
      <c r="J18" s="390"/>
      <c r="K18" s="357"/>
      <c r="L18" s="332">
        <v>0</v>
      </c>
      <c r="M18" s="388">
        <v>22</v>
      </c>
      <c r="N18" s="443">
        <v>0.00029388583871010833</v>
      </c>
      <c r="O18" s="388">
        <v>22</v>
      </c>
      <c r="P18" s="357">
        <v>52.79999999999998</v>
      </c>
      <c r="Q18" s="354">
        <v>0.0002632183467969857</v>
      </c>
      <c r="R18" s="329">
        <v>22</v>
      </c>
      <c r="S18" s="430">
        <v>0.00010582672317172309</v>
      </c>
      <c r="T18" s="331">
        <v>22</v>
      </c>
      <c r="U18" s="331">
        <v>52.79999999999998</v>
      </c>
      <c r="V18" s="366">
        <v>8.036392413411705E-05</v>
      </c>
      <c r="W18" s="208"/>
      <c r="X18" s="208"/>
      <c r="Y18" s="208"/>
      <c r="Z18" s="208"/>
      <c r="AA18" s="208"/>
      <c r="AB18" s="208"/>
      <c r="AC18" s="208"/>
      <c r="AD18" s="208"/>
      <c r="AE18" s="208"/>
    </row>
    <row r="19" spans="2:31" ht="15">
      <c r="B19" s="328" t="s">
        <v>81</v>
      </c>
      <c r="C19" s="388"/>
      <c r="D19" s="424">
        <v>0</v>
      </c>
      <c r="E19" s="391"/>
      <c r="F19" s="357"/>
      <c r="G19" s="425">
        <v>0</v>
      </c>
      <c r="H19" s="388"/>
      <c r="I19" s="389">
        <v>0</v>
      </c>
      <c r="J19" s="390"/>
      <c r="K19" s="357"/>
      <c r="L19" s="332">
        <v>0</v>
      </c>
      <c r="M19" s="388">
        <v>2</v>
      </c>
      <c r="N19" s="444">
        <v>2.6716894428191667E-05</v>
      </c>
      <c r="O19" s="388">
        <v>2</v>
      </c>
      <c r="P19" s="357">
        <v>6.4</v>
      </c>
      <c r="Q19" s="366">
        <v>3.1905254157210394E-05</v>
      </c>
      <c r="R19" s="329">
        <v>2</v>
      </c>
      <c r="S19" s="432">
        <v>9.620611197429373E-06</v>
      </c>
      <c r="T19" s="331">
        <v>2</v>
      </c>
      <c r="U19" s="331">
        <v>6.4</v>
      </c>
      <c r="V19" s="366">
        <v>9.741081713226313E-06</v>
      </c>
      <c r="W19" s="208"/>
      <c r="X19" s="208"/>
      <c r="Y19" s="208"/>
      <c r="Z19" s="208"/>
      <c r="AA19" s="208"/>
      <c r="AB19" s="208"/>
      <c r="AC19" s="208"/>
      <c r="AD19" s="208"/>
      <c r="AE19" s="208"/>
    </row>
    <row r="20" spans="2:31" ht="15">
      <c r="B20" s="328" t="s">
        <v>83</v>
      </c>
      <c r="C20" s="388">
        <v>1279</v>
      </c>
      <c r="D20" s="424">
        <v>0.02468587751635753</v>
      </c>
      <c r="E20" s="357">
        <v>1407</v>
      </c>
      <c r="F20" s="357">
        <v>2516.3999999999915</v>
      </c>
      <c r="G20" s="425">
        <v>0.012078643547008229</v>
      </c>
      <c r="H20" s="388">
        <v>1393</v>
      </c>
      <c r="I20" s="389">
        <v>0.01715158156543581</v>
      </c>
      <c r="J20" s="388">
        <v>1544</v>
      </c>
      <c r="K20" s="357">
        <v>2760.4000000000137</v>
      </c>
      <c r="L20" s="332">
        <v>0.011126936930075809</v>
      </c>
      <c r="M20" s="388">
        <v>3766</v>
      </c>
      <c r="N20" s="429">
        <v>0.050307912208284906</v>
      </c>
      <c r="O20" s="388">
        <v>4450</v>
      </c>
      <c r="P20" s="357">
        <v>8009.200000000463</v>
      </c>
      <c r="Q20" s="332">
        <v>0.03992743149936629</v>
      </c>
      <c r="R20" s="329">
        <v>6438</v>
      </c>
      <c r="S20" s="330">
        <v>0.03096874744452515</v>
      </c>
      <c r="T20" s="331">
        <v>7401</v>
      </c>
      <c r="U20" s="331">
        <v>13285.999999998716</v>
      </c>
      <c r="V20" s="332">
        <v>0.020221876819048794</v>
      </c>
      <c r="W20" s="208"/>
      <c r="X20" s="208"/>
      <c r="Y20" s="208"/>
      <c r="Z20" s="208"/>
      <c r="AA20" s="208"/>
      <c r="AB20" s="208"/>
      <c r="AC20" s="208"/>
      <c r="AD20" s="208"/>
      <c r="AE20" s="208"/>
    </row>
    <row r="21" spans="2:31" ht="15">
      <c r="B21" s="328" t="s">
        <v>86</v>
      </c>
      <c r="C21" s="388">
        <v>40</v>
      </c>
      <c r="D21" s="424">
        <v>0.0007720368261566077</v>
      </c>
      <c r="E21" s="357">
        <v>40</v>
      </c>
      <c r="F21" s="357">
        <v>759.8000000000002</v>
      </c>
      <c r="G21" s="425">
        <v>0.0036470169158388513</v>
      </c>
      <c r="H21" s="388">
        <v>35</v>
      </c>
      <c r="I21" s="404">
        <v>0.00043094426043808565</v>
      </c>
      <c r="J21" s="388">
        <v>35</v>
      </c>
      <c r="K21" s="357">
        <v>646.4000000000002</v>
      </c>
      <c r="L21" s="332">
        <v>0.0026055832602524883</v>
      </c>
      <c r="M21" s="388">
        <v>47</v>
      </c>
      <c r="N21" s="429">
        <v>0.0006278470190625041</v>
      </c>
      <c r="O21" s="388">
        <v>47</v>
      </c>
      <c r="P21" s="357">
        <v>1041.8000000000006</v>
      </c>
      <c r="Q21" s="332">
        <v>0.005193577153278408</v>
      </c>
      <c r="R21" s="329">
        <v>122</v>
      </c>
      <c r="S21" s="330">
        <v>0.0005868572830431917</v>
      </c>
      <c r="T21" s="331">
        <v>122</v>
      </c>
      <c r="U21" s="331">
        <v>2447.999999999997</v>
      </c>
      <c r="V21" s="332">
        <v>0.0037259637553090598</v>
      </c>
      <c r="W21" s="208"/>
      <c r="X21" s="208"/>
      <c r="Y21" s="208"/>
      <c r="Z21" s="208"/>
      <c r="AA21" s="208"/>
      <c r="AB21" s="208"/>
      <c r="AC21" s="208"/>
      <c r="AD21" s="208"/>
      <c r="AE21" s="208"/>
    </row>
    <row r="22" spans="2:31" ht="15">
      <c r="B22" s="328" t="s">
        <v>58</v>
      </c>
      <c r="C22" s="388">
        <v>5476</v>
      </c>
      <c r="D22" s="424">
        <v>0.10569184150083959</v>
      </c>
      <c r="E22" s="357">
        <v>34981</v>
      </c>
      <c r="F22" s="357">
        <v>10050.16999999942</v>
      </c>
      <c r="G22" s="425">
        <v>0.04824051065682288</v>
      </c>
      <c r="H22" s="388">
        <v>14960</v>
      </c>
      <c r="I22" s="389">
        <v>0.18419788960439318</v>
      </c>
      <c r="J22" s="388">
        <v>107253</v>
      </c>
      <c r="K22" s="357">
        <v>31109.179999997265</v>
      </c>
      <c r="L22" s="332">
        <v>0.1253984508789826</v>
      </c>
      <c r="M22" s="388">
        <v>11586</v>
      </c>
      <c r="N22" s="429">
        <v>0.15477096942251434</v>
      </c>
      <c r="O22" s="388">
        <v>89137</v>
      </c>
      <c r="P22" s="357">
        <v>25523.68999999771</v>
      </c>
      <c r="Q22" s="332">
        <v>0.12724059632496504</v>
      </c>
      <c r="R22" s="329">
        <v>32022</v>
      </c>
      <c r="S22" s="330">
        <v>0.15403560588204168</v>
      </c>
      <c r="T22" s="331">
        <v>231371</v>
      </c>
      <c r="U22" s="331">
        <v>66683.03999999522</v>
      </c>
      <c r="V22" s="332">
        <v>0.10149452211348316</v>
      </c>
      <c r="W22" s="208"/>
      <c r="X22" s="208"/>
      <c r="Y22" s="208"/>
      <c r="Z22" s="208"/>
      <c r="AA22" s="208"/>
      <c r="AB22" s="208"/>
      <c r="AC22" s="208"/>
      <c r="AD22" s="208"/>
      <c r="AE22" s="208"/>
    </row>
    <row r="23" spans="2:31" ht="15">
      <c r="B23" s="392" t="s">
        <v>73</v>
      </c>
      <c r="C23" s="393">
        <v>7722</v>
      </c>
      <c r="D23" s="433">
        <v>0.14904170928953311</v>
      </c>
      <c r="E23" s="170">
        <v>116464.79999999999</v>
      </c>
      <c r="F23" s="395">
        <v>29333.729999998766</v>
      </c>
      <c r="G23" s="434">
        <v>0.1408010127857924</v>
      </c>
      <c r="H23" s="393">
        <v>17362</v>
      </c>
      <c r="I23" s="397">
        <v>0.21377297856360122</v>
      </c>
      <c r="J23" s="170">
        <v>185615.57</v>
      </c>
      <c r="K23" s="395">
        <v>49872.69399999622</v>
      </c>
      <c r="L23" s="396">
        <v>0.20103257523218568</v>
      </c>
      <c r="M23" s="393">
        <v>15905</v>
      </c>
      <c r="N23" s="445">
        <v>0.21246610294019422</v>
      </c>
      <c r="O23" s="446"/>
      <c r="P23" s="395">
        <v>40939.7499999958</v>
      </c>
      <c r="Q23" s="396">
        <v>0.2040926763878938</v>
      </c>
      <c r="R23" s="436">
        <v>40989</v>
      </c>
      <c r="S23" s="437">
        <v>0.19716961618571627</v>
      </c>
      <c r="T23" s="438">
        <v>427267.67000000004</v>
      </c>
      <c r="U23" s="438">
        <v>120146.17400016755</v>
      </c>
      <c r="V23" s="396">
        <v>0.18286776538549043</v>
      </c>
      <c r="W23" s="208"/>
      <c r="X23" s="208"/>
      <c r="Y23" s="208"/>
      <c r="Z23" s="208"/>
      <c r="AA23" s="208"/>
      <c r="AB23" s="208"/>
      <c r="AC23" s="208"/>
      <c r="AD23" s="208"/>
      <c r="AE23" s="208"/>
    </row>
    <row r="24" spans="2:31" ht="15">
      <c r="B24" s="132" t="s">
        <v>108</v>
      </c>
      <c r="C24" s="155"/>
      <c r="D24" s="439"/>
      <c r="E24" s="399"/>
      <c r="F24" s="167"/>
      <c r="G24" s="440"/>
      <c r="H24" s="155"/>
      <c r="I24" s="162"/>
      <c r="J24" s="399"/>
      <c r="K24" s="167"/>
      <c r="L24" s="157"/>
      <c r="M24" s="155"/>
      <c r="N24" s="447"/>
      <c r="O24" s="418"/>
      <c r="P24" s="167"/>
      <c r="Q24" s="157"/>
      <c r="R24" s="400"/>
      <c r="S24" s="442"/>
      <c r="T24" s="402"/>
      <c r="U24" s="402"/>
      <c r="V24" s="403"/>
      <c r="W24" s="208"/>
      <c r="X24" s="208"/>
      <c r="Y24" s="208"/>
      <c r="Z24" s="208"/>
      <c r="AA24" s="208"/>
      <c r="AB24" s="208"/>
      <c r="AC24" s="208"/>
      <c r="AD24" s="208"/>
      <c r="AE24" s="208"/>
    </row>
    <row r="25" spans="2:31" ht="15">
      <c r="B25" s="448" t="s">
        <v>78</v>
      </c>
      <c r="C25" s="388">
        <v>25</v>
      </c>
      <c r="D25" s="431">
        <v>0.0004825230163478798</v>
      </c>
      <c r="E25" s="357">
        <v>2500.1</v>
      </c>
      <c r="F25" s="357">
        <v>500.02000000000004</v>
      </c>
      <c r="G25" s="425">
        <v>0.00240008080844662</v>
      </c>
      <c r="H25" s="388">
        <v>162</v>
      </c>
      <c r="I25" s="389">
        <v>0.0019946562911705677</v>
      </c>
      <c r="J25" s="388">
        <v>14497.75</v>
      </c>
      <c r="K25" s="357">
        <v>2899.549999999999</v>
      </c>
      <c r="L25" s="332">
        <v>0.01168783871018734</v>
      </c>
      <c r="M25" s="388">
        <v>10</v>
      </c>
      <c r="N25" s="431">
        <v>0.00013358447214095834</v>
      </c>
      <c r="O25" s="357">
        <v>1310</v>
      </c>
      <c r="P25" s="357">
        <v>262</v>
      </c>
      <c r="Q25" s="332">
        <v>0.0013061213420608004</v>
      </c>
      <c r="R25" s="329">
        <v>197</v>
      </c>
      <c r="S25" s="330">
        <v>0.0009476302029467932</v>
      </c>
      <c r="T25" s="331">
        <v>18307.850000000002</v>
      </c>
      <c r="U25" s="331">
        <v>3661.5699999999983</v>
      </c>
      <c r="V25" s="332">
        <v>0.005573070713859071</v>
      </c>
      <c r="W25" s="208"/>
      <c r="X25" s="208"/>
      <c r="Y25" s="208"/>
      <c r="Z25" s="208"/>
      <c r="AA25" s="208"/>
      <c r="AB25" s="208"/>
      <c r="AC25" s="208"/>
      <c r="AD25" s="208"/>
      <c r="AE25" s="208"/>
    </row>
    <row r="26" spans="2:31" ht="15">
      <c r="B26" s="448" t="s">
        <v>15</v>
      </c>
      <c r="C26" s="388">
        <v>4</v>
      </c>
      <c r="D26" s="431">
        <v>7.720368261566077E-05</v>
      </c>
      <c r="E26" s="357">
        <v>5</v>
      </c>
      <c r="F26" s="357">
        <v>1</v>
      </c>
      <c r="G26" s="449">
        <v>4.799969618108516E-06</v>
      </c>
      <c r="H26" s="388"/>
      <c r="I26" s="389">
        <v>0</v>
      </c>
      <c r="J26" s="414"/>
      <c r="K26" s="357"/>
      <c r="L26" s="332">
        <v>0</v>
      </c>
      <c r="M26" s="388"/>
      <c r="N26" s="443">
        <v>0</v>
      </c>
      <c r="O26" s="414"/>
      <c r="P26" s="357"/>
      <c r="Q26" s="332">
        <v>0</v>
      </c>
      <c r="R26" s="329">
        <v>4</v>
      </c>
      <c r="S26" s="432">
        <v>1.9241222394858745E-05</v>
      </c>
      <c r="T26" s="331">
        <v>5</v>
      </c>
      <c r="U26" s="331">
        <v>1</v>
      </c>
      <c r="V26" s="405">
        <v>1.5220440176916114E-06</v>
      </c>
      <c r="W26" s="208"/>
      <c r="X26" s="208"/>
      <c r="Y26" s="208"/>
      <c r="Z26" s="208"/>
      <c r="AA26" s="208"/>
      <c r="AB26" s="208"/>
      <c r="AC26" s="208"/>
      <c r="AD26" s="208"/>
      <c r="AE26" s="208"/>
    </row>
    <row r="27" spans="2:31" ht="15">
      <c r="B27" s="448" t="s">
        <v>53</v>
      </c>
      <c r="C27" s="388"/>
      <c r="D27" s="429">
        <v>0</v>
      </c>
      <c r="E27" s="414"/>
      <c r="F27" s="357"/>
      <c r="G27" s="425">
        <v>0</v>
      </c>
      <c r="H27" s="388"/>
      <c r="I27" s="389">
        <v>0</v>
      </c>
      <c r="J27" s="414"/>
      <c r="K27" s="357"/>
      <c r="L27" s="332">
        <v>0</v>
      </c>
      <c r="M27" s="388">
        <v>1</v>
      </c>
      <c r="N27" s="450">
        <v>1.3358447214095834E-05</v>
      </c>
      <c r="O27" s="357">
        <v>1</v>
      </c>
      <c r="P27" s="357">
        <v>2.4</v>
      </c>
      <c r="Q27" s="366">
        <v>1.1964470308953897E-05</v>
      </c>
      <c r="R27" s="329">
        <v>1</v>
      </c>
      <c r="S27" s="451">
        <v>4.810305598714686E-06</v>
      </c>
      <c r="T27" s="331">
        <v>1</v>
      </c>
      <c r="U27" s="331">
        <v>2.4</v>
      </c>
      <c r="V27" s="405">
        <v>3.652905642459867E-06</v>
      </c>
      <c r="W27" s="208"/>
      <c r="X27" s="208"/>
      <c r="Y27" s="208"/>
      <c r="Z27" s="208"/>
      <c r="AA27" s="208"/>
      <c r="AB27" s="208"/>
      <c r="AC27" s="208"/>
      <c r="AD27" s="208"/>
      <c r="AE27" s="208"/>
    </row>
    <row r="28" spans="2:31" ht="15">
      <c r="B28" s="448" t="s">
        <v>81</v>
      </c>
      <c r="C28" s="388"/>
      <c r="D28" s="429">
        <v>0</v>
      </c>
      <c r="E28" s="414"/>
      <c r="F28" s="357"/>
      <c r="G28" s="425">
        <v>0</v>
      </c>
      <c r="H28" s="388"/>
      <c r="I28" s="389">
        <v>0</v>
      </c>
      <c r="J28" s="414"/>
      <c r="K28" s="357"/>
      <c r="L28" s="332">
        <v>0</v>
      </c>
      <c r="M28" s="388">
        <v>1</v>
      </c>
      <c r="N28" s="450">
        <v>1.3358447214095834E-05</v>
      </c>
      <c r="O28" s="357">
        <v>1</v>
      </c>
      <c r="P28" s="357">
        <v>3.2</v>
      </c>
      <c r="Q28" s="366">
        <v>1.5952627078605197E-05</v>
      </c>
      <c r="R28" s="329">
        <v>1</v>
      </c>
      <c r="S28" s="451">
        <v>4.810305598714686E-06</v>
      </c>
      <c r="T28" s="331">
        <v>1</v>
      </c>
      <c r="U28" s="331">
        <v>3.2</v>
      </c>
      <c r="V28" s="405">
        <v>4.870540856613156E-06</v>
      </c>
      <c r="W28" s="208"/>
      <c r="X28" s="208"/>
      <c r="Y28" s="208"/>
      <c r="Z28" s="208"/>
      <c r="AA28" s="208"/>
      <c r="AB28" s="208"/>
      <c r="AC28" s="208"/>
      <c r="AD28" s="208"/>
      <c r="AE28" s="208"/>
    </row>
    <row r="29" spans="2:31" ht="15">
      <c r="B29" s="448" t="s">
        <v>83</v>
      </c>
      <c r="C29" s="388">
        <v>1306</v>
      </c>
      <c r="D29" s="429">
        <v>0.02520700237401324</v>
      </c>
      <c r="E29" s="388">
        <v>1323</v>
      </c>
      <c r="F29" s="357">
        <v>2365.9999999999764</v>
      </c>
      <c r="G29" s="425">
        <v>0.011356728116444635</v>
      </c>
      <c r="H29" s="388">
        <v>1498</v>
      </c>
      <c r="I29" s="389">
        <v>0.018444414346750065</v>
      </c>
      <c r="J29" s="388">
        <v>1522</v>
      </c>
      <c r="K29" s="357">
        <v>2734.2000000000235</v>
      </c>
      <c r="L29" s="332">
        <v>0.01102132696500992</v>
      </c>
      <c r="M29" s="388">
        <v>1621</v>
      </c>
      <c r="N29" s="426">
        <v>0.021654042934049347</v>
      </c>
      <c r="O29" s="357">
        <v>1720</v>
      </c>
      <c r="P29" s="357">
        <v>3095.400000000051</v>
      </c>
      <c r="Q29" s="332">
        <v>0.015431175580973544</v>
      </c>
      <c r="R29" s="329">
        <v>4425</v>
      </c>
      <c r="S29" s="330">
        <v>0.021285602274312487</v>
      </c>
      <c r="T29" s="331">
        <v>4565</v>
      </c>
      <c r="U29" s="331">
        <v>8195.600000000599</v>
      </c>
      <c r="V29" s="332">
        <v>0.012474063951394282</v>
      </c>
      <c r="W29" s="208"/>
      <c r="X29" s="208"/>
      <c r="Y29" s="208"/>
      <c r="Z29" s="208"/>
      <c r="AA29" s="208"/>
      <c r="AB29" s="208"/>
      <c r="AC29" s="208"/>
      <c r="AD29" s="208"/>
      <c r="AE29" s="208"/>
    </row>
    <row r="30" spans="2:31" ht="15">
      <c r="B30" s="448" t="s">
        <v>86</v>
      </c>
      <c r="C30" s="388">
        <v>1</v>
      </c>
      <c r="D30" s="444">
        <v>1.9300920653915193E-05</v>
      </c>
      <c r="E30" s="388">
        <v>1</v>
      </c>
      <c r="F30" s="357">
        <v>22.1</v>
      </c>
      <c r="G30" s="452">
        <v>0.00010607932856019821</v>
      </c>
      <c r="H30" s="388">
        <v>1</v>
      </c>
      <c r="I30" s="364">
        <v>1.2312693155373875E-05</v>
      </c>
      <c r="J30" s="357">
        <v>1</v>
      </c>
      <c r="K30" s="357">
        <v>22.1</v>
      </c>
      <c r="L30" s="354">
        <v>8.908321480751853E-05</v>
      </c>
      <c r="M30" s="388">
        <v>30</v>
      </c>
      <c r="N30" s="431">
        <v>0.000400753416422875</v>
      </c>
      <c r="O30" s="357">
        <v>30</v>
      </c>
      <c r="P30" s="357">
        <v>666.1000000000003</v>
      </c>
      <c r="Q30" s="332">
        <v>0.0033206390303309142</v>
      </c>
      <c r="R30" s="329">
        <v>32</v>
      </c>
      <c r="S30" s="430">
        <v>0.00015392977915886996</v>
      </c>
      <c r="T30" s="331">
        <v>32</v>
      </c>
      <c r="U30" s="331">
        <v>710.3000000000003</v>
      </c>
      <c r="V30" s="332">
        <v>0.001081107865766352</v>
      </c>
      <c r="W30" s="208"/>
      <c r="X30" s="208"/>
      <c r="Y30" s="208"/>
      <c r="Z30" s="208"/>
      <c r="AA30" s="208"/>
      <c r="AB30" s="208"/>
      <c r="AC30" s="208"/>
      <c r="AD30" s="208"/>
      <c r="AE30" s="208"/>
    </row>
    <row r="31" spans="2:31" ht="15">
      <c r="B31" s="448" t="s">
        <v>58</v>
      </c>
      <c r="C31" s="388">
        <v>3981</v>
      </c>
      <c r="D31" s="429">
        <v>0.07683696512323637</v>
      </c>
      <c r="E31" s="388">
        <v>26339</v>
      </c>
      <c r="F31" s="357">
        <v>7570.229999999512</v>
      </c>
      <c r="G31" s="425">
        <v>0.03633687400209129</v>
      </c>
      <c r="H31" s="388">
        <v>7539</v>
      </c>
      <c r="I31" s="356">
        <v>0.09282539369836364</v>
      </c>
      <c r="J31" s="357">
        <v>52218</v>
      </c>
      <c r="K31" s="357">
        <v>15222.699999999018</v>
      </c>
      <c r="L31" s="332">
        <v>0.061361405160648176</v>
      </c>
      <c r="M31" s="388">
        <v>3587</v>
      </c>
      <c r="N31" s="426">
        <v>0.04791675015696176</v>
      </c>
      <c r="O31" s="357">
        <v>26054</v>
      </c>
      <c r="P31" s="357">
        <v>7453.309999999604</v>
      </c>
      <c r="Q31" s="332">
        <v>0.03715621091601018</v>
      </c>
      <c r="R31" s="329">
        <v>15107</v>
      </c>
      <c r="S31" s="330">
        <v>0.07266928667978277</v>
      </c>
      <c r="T31" s="331">
        <v>104611</v>
      </c>
      <c r="U31" s="331">
        <v>30246.239999998495</v>
      </c>
      <c r="V31" s="332">
        <v>0.046036108649662434</v>
      </c>
      <c r="W31" s="208"/>
      <c r="X31" s="208"/>
      <c r="Y31" s="208"/>
      <c r="Z31" s="208"/>
      <c r="AA31" s="208"/>
      <c r="AB31" s="208"/>
      <c r="AC31" s="208"/>
      <c r="AD31" s="208"/>
      <c r="AE31" s="208"/>
    </row>
    <row r="32" spans="2:31" ht="15">
      <c r="B32" s="453" t="s">
        <v>73</v>
      </c>
      <c r="C32" s="393">
        <v>5317</v>
      </c>
      <c r="D32" s="445">
        <v>0.10262299511686708</v>
      </c>
      <c r="E32" s="170">
        <v>68238.75</v>
      </c>
      <c r="F32" s="395">
        <v>10459.349999999256</v>
      </c>
      <c r="G32" s="434">
        <v>0.05020456222515974</v>
      </c>
      <c r="H32" s="393">
        <v>9200</v>
      </c>
      <c r="I32" s="454">
        <v>0.11327677702943965</v>
      </c>
      <c r="J32" s="170">
        <v>68238.75</v>
      </c>
      <c r="K32" s="395">
        <v>20878.54999999918</v>
      </c>
      <c r="L32" s="396">
        <v>0.08415965405065352</v>
      </c>
      <c r="M32" s="393">
        <v>5250</v>
      </c>
      <c r="N32" s="435">
        <v>0.07013184787400313</v>
      </c>
      <c r="O32" s="170">
        <v>29116</v>
      </c>
      <c r="P32" s="395">
        <v>11482.409999999163</v>
      </c>
      <c r="Q32" s="396">
        <v>0.05724206396676054</v>
      </c>
      <c r="R32" s="436">
        <v>19767</v>
      </c>
      <c r="S32" s="437">
        <v>0.09508531076979321</v>
      </c>
      <c r="T32" s="438">
        <v>127522.85</v>
      </c>
      <c r="U32" s="438">
        <v>42820.30999999764</v>
      </c>
      <c r="V32" s="396">
        <v>0.06517439667119669</v>
      </c>
      <c r="W32" s="208"/>
      <c r="X32" s="208"/>
      <c r="Y32" s="208"/>
      <c r="Z32" s="208"/>
      <c r="AA32" s="208"/>
      <c r="AB32" s="208"/>
      <c r="AC32" s="208"/>
      <c r="AD32" s="208"/>
      <c r="AE32" s="208"/>
    </row>
    <row r="33" spans="2:31" ht="15.75" thickBot="1">
      <c r="B33" s="455" t="s">
        <v>100</v>
      </c>
      <c r="C33" s="410">
        <v>51811</v>
      </c>
      <c r="D33" s="456">
        <v>1</v>
      </c>
      <c r="E33" s="312">
        <v>876421.6000000001</v>
      </c>
      <c r="F33" s="181">
        <v>208334.65200016447</v>
      </c>
      <c r="G33" s="457">
        <v>1</v>
      </c>
      <c r="H33" s="410">
        <v>81217</v>
      </c>
      <c r="I33" s="180">
        <v>1</v>
      </c>
      <c r="J33" s="181">
        <v>876421.6000000001</v>
      </c>
      <c r="K33" s="181">
        <v>248082.65000035433</v>
      </c>
      <c r="L33" s="187">
        <v>1</v>
      </c>
      <c r="M33" s="410">
        <v>74859</v>
      </c>
      <c r="N33" s="458">
        <v>1</v>
      </c>
      <c r="O33" s="181">
        <v>531026.3</v>
      </c>
      <c r="P33" s="181">
        <v>200593.92000027804</v>
      </c>
      <c r="Q33" s="187">
        <v>1</v>
      </c>
      <c r="R33" s="184">
        <v>207887</v>
      </c>
      <c r="S33" s="459">
        <v>1</v>
      </c>
      <c r="T33" s="186">
        <v>2142324.1100000003</v>
      </c>
      <c r="U33" s="186">
        <v>657011.2219991096</v>
      </c>
      <c r="V33" s="187">
        <v>1</v>
      </c>
      <c r="W33" s="208"/>
      <c r="X33" s="208"/>
      <c r="Y33" s="208"/>
      <c r="Z33" s="208"/>
      <c r="AA33" s="208"/>
      <c r="AB33" s="208"/>
      <c r="AC33" s="208"/>
      <c r="AD33" s="208"/>
      <c r="AE33" s="208"/>
    </row>
    <row r="34" spans="2:31" ht="15">
      <c r="B34" s="208"/>
      <c r="C34" s="208"/>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row>
    <row r="35" spans="2:31" ht="15">
      <c r="B35" s="208"/>
      <c r="C35" s="208"/>
      <c r="D35" s="208"/>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row>
    <row r="36" spans="2:31" ht="15">
      <c r="B36" s="208"/>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row>
    <row r="81" ht="15">
      <c r="A81" s="197"/>
    </row>
    <row r="82" ht="15">
      <c r="A82" s="197"/>
    </row>
    <row r="83" ht="15">
      <c r="A83" s="197"/>
    </row>
    <row r="84" ht="15">
      <c r="A84" s="197"/>
    </row>
    <row r="85" ht="15">
      <c r="A85" s="197"/>
    </row>
    <row r="86" ht="15">
      <c r="A86" s="197"/>
    </row>
    <row r="87" ht="15">
      <c r="A87" s="197"/>
    </row>
    <row r="88" ht="15">
      <c r="A88" s="197"/>
    </row>
    <row r="89" ht="15">
      <c r="A89" s="197"/>
    </row>
    <row r="90" ht="15">
      <c r="A90" s="197"/>
    </row>
    <row r="91" ht="15">
      <c r="A91" s="197"/>
    </row>
    <row r="92" ht="15">
      <c r="A92" s="197"/>
    </row>
    <row r="93" ht="15">
      <c r="A93" s="197"/>
    </row>
    <row r="94" ht="15">
      <c r="A94" s="197"/>
    </row>
    <row r="95" ht="15">
      <c r="A95" s="197"/>
    </row>
  </sheetData>
  <mergeCells count="1">
    <mergeCell ref="A1:A2"/>
  </mergeCells>
  <hyperlinks>
    <hyperlink ref="A1:A2" location="Index!A1" display="Back to Index"/>
  </hyperlink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85"/>
  <sheetViews>
    <sheetView workbookViewId="0" topLeftCell="A1">
      <selection activeCell="A1" sqref="A1:A2"/>
    </sheetView>
  </sheetViews>
  <sheetFormatPr defaultColWidth="9.140625" defaultRowHeight="15"/>
  <cols>
    <col min="1" max="1" width="9.140625" style="196" customWidth="1"/>
    <col min="2" max="2" width="50.140625" style="239" bestFit="1" customWidth="1"/>
    <col min="3" max="3" width="10.7109375" style="240" customWidth="1"/>
    <col min="4" max="4" width="19.421875" style="240" bestFit="1" customWidth="1"/>
    <col min="5" max="5" width="5.7109375" style="240" customWidth="1"/>
    <col min="6" max="6" width="26.28125" style="240" bestFit="1" customWidth="1"/>
    <col min="7" max="7" width="5.00390625" style="240" bestFit="1" customWidth="1"/>
    <col min="8" max="12" width="7.7109375" style="240" bestFit="1" customWidth="1"/>
    <col min="13" max="13" width="20.421875" style="240" bestFit="1" customWidth="1"/>
    <col min="14" max="14" width="5.7109375" style="201" customWidth="1"/>
    <col min="15" max="15" width="41.421875" style="201" customWidth="1"/>
    <col min="16" max="16" width="12.7109375" style="201" customWidth="1"/>
    <col min="17" max="18" width="19.421875" style="201" bestFit="1" customWidth="1"/>
    <col min="19" max="19" width="5.7109375" style="201" customWidth="1"/>
    <col min="20" max="20" width="50.140625" style="201" customWidth="1"/>
    <col min="21" max="24" width="10.7109375" style="201" customWidth="1"/>
    <col min="25" max="25" width="19.421875" style="201" bestFit="1" customWidth="1"/>
    <col min="26" max="26" width="19.57421875" style="201" bestFit="1" customWidth="1"/>
    <col min="27" max="27" width="19.00390625" style="201" bestFit="1" customWidth="1"/>
    <col min="28" max="16384" width="9.140625" style="201" customWidth="1"/>
  </cols>
  <sheetData>
    <row r="1" spans="1:13" s="196" customFormat="1" ht="15" customHeight="1">
      <c r="A1" s="1143" t="s">
        <v>64</v>
      </c>
      <c r="B1" s="1154"/>
      <c r="C1" s="1154"/>
      <c r="D1" s="550"/>
      <c r="E1" s="550"/>
      <c r="F1" s="550"/>
      <c r="G1" s="550"/>
      <c r="H1" s="550"/>
      <c r="I1" s="550"/>
      <c r="J1" s="550"/>
      <c r="K1" s="550"/>
      <c r="L1" s="550"/>
      <c r="M1" s="550"/>
    </row>
    <row r="2" spans="1:16" s="196" customFormat="1" ht="28.5">
      <c r="A2" s="1143"/>
      <c r="B2" s="1154"/>
      <c r="C2" s="1154"/>
      <c r="D2" s="550"/>
      <c r="E2" s="550"/>
      <c r="F2" s="550"/>
      <c r="G2" s="550"/>
      <c r="H2" s="550"/>
      <c r="I2" s="550"/>
      <c r="J2" s="550"/>
      <c r="K2" s="550"/>
      <c r="L2" s="550"/>
      <c r="M2" s="550"/>
      <c r="P2" s="197"/>
    </row>
    <row r="3" spans="2:36" ht="15.75" thickBot="1">
      <c r="B3" s="518" t="s">
        <v>1</v>
      </c>
      <c r="C3" s="121"/>
      <c r="D3" s="121"/>
      <c r="E3" s="121"/>
      <c r="F3" s="121"/>
      <c r="G3" s="121"/>
      <c r="H3" s="121"/>
      <c r="I3" s="121"/>
      <c r="J3" s="121"/>
      <c r="K3" s="121"/>
      <c r="L3" s="121"/>
      <c r="M3" s="121"/>
      <c r="N3" s="120"/>
      <c r="O3" s="121"/>
      <c r="P3" s="121"/>
      <c r="Q3" s="121"/>
      <c r="R3" s="121"/>
      <c r="S3" s="121"/>
      <c r="T3" s="121"/>
      <c r="U3" s="121"/>
      <c r="V3" s="121"/>
      <c r="W3" s="121"/>
      <c r="X3" s="121"/>
      <c r="Y3" s="74"/>
      <c r="Z3" s="74"/>
      <c r="AA3" s="74"/>
      <c r="AB3" s="92"/>
      <c r="AC3" s="74"/>
      <c r="AD3" s="74"/>
      <c r="AE3" s="74"/>
      <c r="AF3" s="74"/>
      <c r="AG3" s="74"/>
      <c r="AH3" s="74"/>
      <c r="AI3" s="74"/>
      <c r="AJ3" s="200"/>
    </row>
    <row r="4" spans="2:34" ht="15">
      <c r="B4" s="572" t="s">
        <v>3</v>
      </c>
      <c r="C4" s="573"/>
      <c r="D4" s="574"/>
      <c r="E4" s="565"/>
      <c r="F4" s="1159" t="s">
        <v>656</v>
      </c>
      <c r="G4" s="1160"/>
      <c r="H4" s="1160"/>
      <c r="I4" s="1160"/>
      <c r="J4" s="1160"/>
      <c r="K4" s="1160"/>
      <c r="L4" s="1160"/>
      <c r="M4" s="574"/>
      <c r="N4" s="27"/>
      <c r="O4" s="644" t="s">
        <v>53</v>
      </c>
      <c r="P4" s="645"/>
      <c r="Q4" s="646"/>
      <c r="R4" s="241"/>
      <c r="T4" s="666" t="s">
        <v>45</v>
      </c>
      <c r="U4" s="667"/>
      <c r="V4" s="667"/>
      <c r="W4" s="667"/>
      <c r="X4" s="667"/>
      <c r="Y4" s="652"/>
      <c r="AD4" s="208"/>
      <c r="AE4" s="208"/>
      <c r="AF4" s="208"/>
      <c r="AG4" s="208"/>
      <c r="AH4" s="208"/>
    </row>
    <row r="5" spans="2:34" ht="18">
      <c r="B5" s="575" t="s">
        <v>4</v>
      </c>
      <c r="C5" s="566" t="s">
        <v>629</v>
      </c>
      <c r="D5" s="576" t="s">
        <v>638</v>
      </c>
      <c r="E5" s="565"/>
      <c r="F5" s="626" t="s">
        <v>657</v>
      </c>
      <c r="G5" s="566"/>
      <c r="H5" s="566"/>
      <c r="I5" s="566"/>
      <c r="J5" s="566"/>
      <c r="K5" s="566"/>
      <c r="L5" s="566"/>
      <c r="M5" s="576" t="s">
        <v>638</v>
      </c>
      <c r="N5" s="27"/>
      <c r="O5" s="575" t="s">
        <v>9</v>
      </c>
      <c r="P5" s="566" t="s">
        <v>629</v>
      </c>
      <c r="Q5" s="576" t="s">
        <v>638</v>
      </c>
      <c r="R5" s="241"/>
      <c r="T5" s="1148" t="s">
        <v>74</v>
      </c>
      <c r="U5" s="1149"/>
      <c r="V5" s="1149"/>
      <c r="W5" s="1149"/>
      <c r="X5" s="1149"/>
      <c r="Y5" s="670"/>
      <c r="AD5" s="208"/>
      <c r="AE5" s="208"/>
      <c r="AF5" s="208"/>
      <c r="AG5" s="208"/>
      <c r="AH5" s="208"/>
    </row>
    <row r="6" spans="2:37" ht="18.75" customHeight="1">
      <c r="B6" s="581" t="s">
        <v>6</v>
      </c>
      <c r="C6" s="582">
        <v>1.8</v>
      </c>
      <c r="D6" s="583" t="s">
        <v>639</v>
      </c>
      <c r="E6" s="565"/>
      <c r="F6" s="1155" t="s">
        <v>658</v>
      </c>
      <c r="G6" s="1157" t="s">
        <v>659</v>
      </c>
      <c r="H6" s="1158"/>
      <c r="I6" s="1158"/>
      <c r="J6" s="1158"/>
      <c r="K6" s="1158"/>
      <c r="L6" s="1158"/>
      <c r="M6" s="627"/>
      <c r="N6" s="27"/>
      <c r="O6" s="637" t="s">
        <v>54</v>
      </c>
      <c r="P6" s="638">
        <v>2.4</v>
      </c>
      <c r="Q6" s="583" t="s">
        <v>639</v>
      </c>
      <c r="R6" s="241"/>
      <c r="T6" s="625" t="s">
        <v>46</v>
      </c>
      <c r="U6" s="570" t="s">
        <v>630</v>
      </c>
      <c r="V6" s="570"/>
      <c r="W6" s="570"/>
      <c r="X6" s="570"/>
      <c r="Y6" s="576" t="s">
        <v>638</v>
      </c>
      <c r="AE6" s="208"/>
      <c r="AF6" s="208"/>
      <c r="AG6" s="208"/>
      <c r="AH6" s="208"/>
      <c r="AI6" s="208"/>
      <c r="AJ6" s="208"/>
      <c r="AK6" s="208"/>
    </row>
    <row r="7" spans="2:37" ht="15">
      <c r="B7" s="581" t="s">
        <v>5</v>
      </c>
      <c r="C7" s="582">
        <v>1.6</v>
      </c>
      <c r="D7" s="583" t="s">
        <v>639</v>
      </c>
      <c r="E7" s="565"/>
      <c r="F7" s="1156"/>
      <c r="G7" s="582" t="s">
        <v>660</v>
      </c>
      <c r="H7" s="582" t="s">
        <v>661</v>
      </c>
      <c r="I7" s="582" t="s">
        <v>662</v>
      </c>
      <c r="J7" s="582" t="s">
        <v>663</v>
      </c>
      <c r="K7" s="582" t="s">
        <v>664</v>
      </c>
      <c r="L7" s="582" t="s">
        <v>665</v>
      </c>
      <c r="M7" s="628"/>
      <c r="N7" s="27"/>
      <c r="O7" s="637" t="s">
        <v>54</v>
      </c>
      <c r="P7" s="638">
        <v>2</v>
      </c>
      <c r="Q7" s="585">
        <v>40909</v>
      </c>
      <c r="R7" s="241"/>
      <c r="T7" s="672"/>
      <c r="U7" s="233" t="s">
        <v>47</v>
      </c>
      <c r="V7" s="233" t="s">
        <v>72</v>
      </c>
      <c r="W7" s="233" t="s">
        <v>48</v>
      </c>
      <c r="X7" s="233" t="s">
        <v>49</v>
      </c>
      <c r="Y7" s="671"/>
      <c r="AE7" s="208"/>
      <c r="AF7" s="208"/>
      <c r="AG7" s="208"/>
      <c r="AH7" s="208"/>
      <c r="AI7" s="208"/>
      <c r="AJ7" s="208"/>
      <c r="AK7" s="208"/>
    </row>
    <row r="8" spans="2:37" ht="15">
      <c r="B8" s="584" t="s">
        <v>640</v>
      </c>
      <c r="C8" s="582">
        <v>3.3</v>
      </c>
      <c r="D8" s="585">
        <v>40909</v>
      </c>
      <c r="E8" s="565"/>
      <c r="F8" s="629">
        <v>5000</v>
      </c>
      <c r="G8" s="582">
        <v>0.17</v>
      </c>
      <c r="H8" s="582">
        <v>0.14</v>
      </c>
      <c r="I8" s="582">
        <v>0.11</v>
      </c>
      <c r="J8" s="582">
        <v>0.09</v>
      </c>
      <c r="K8" s="582">
        <v>0.06</v>
      </c>
      <c r="L8" s="582">
        <v>0.03</v>
      </c>
      <c r="M8" s="585">
        <v>40909</v>
      </c>
      <c r="N8" s="27"/>
      <c r="O8" s="637" t="s">
        <v>56</v>
      </c>
      <c r="P8" s="638">
        <v>3.3</v>
      </c>
      <c r="Q8" s="583" t="s">
        <v>639</v>
      </c>
      <c r="R8" s="241"/>
      <c r="T8" s="673" t="s">
        <v>76</v>
      </c>
      <c r="U8" s="674">
        <v>1.4</v>
      </c>
      <c r="V8" s="674">
        <v>14.5</v>
      </c>
      <c r="W8" s="674">
        <v>15.1</v>
      </c>
      <c r="X8" s="674">
        <v>20.4</v>
      </c>
      <c r="Y8" s="583" t="s">
        <v>639</v>
      </c>
      <c r="AE8" s="208"/>
      <c r="AF8" s="208"/>
      <c r="AG8" s="208"/>
      <c r="AH8" s="208"/>
      <c r="AI8" s="208"/>
      <c r="AJ8" s="208"/>
      <c r="AK8" s="208"/>
    </row>
    <row r="9" spans="2:37" ht="15.75" thickBot="1">
      <c r="B9" s="587" t="s">
        <v>641</v>
      </c>
      <c r="C9" s="588">
        <v>1.3</v>
      </c>
      <c r="D9" s="589">
        <v>40909</v>
      </c>
      <c r="E9" s="565"/>
      <c r="F9" s="629">
        <v>6000</v>
      </c>
      <c r="G9" s="582">
        <v>0.19</v>
      </c>
      <c r="H9" s="582">
        <v>0.16</v>
      </c>
      <c r="I9" s="582">
        <v>0.13</v>
      </c>
      <c r="J9" s="582">
        <v>0.1</v>
      </c>
      <c r="K9" s="582">
        <v>0.06</v>
      </c>
      <c r="L9" s="582">
        <v>0.03</v>
      </c>
      <c r="M9" s="585">
        <v>40909</v>
      </c>
      <c r="N9" s="27"/>
      <c r="O9" s="637" t="s">
        <v>56</v>
      </c>
      <c r="P9" s="638">
        <v>2.7</v>
      </c>
      <c r="Q9" s="585">
        <v>40909</v>
      </c>
      <c r="R9" s="241"/>
      <c r="T9" s="673" t="s">
        <v>77</v>
      </c>
      <c r="U9" s="674" t="s">
        <v>75</v>
      </c>
      <c r="V9" s="674" t="s">
        <v>75</v>
      </c>
      <c r="W9" s="674">
        <v>1.6</v>
      </c>
      <c r="X9" s="674">
        <v>6.9</v>
      </c>
      <c r="Y9" s="583" t="s">
        <v>639</v>
      </c>
      <c r="AE9" s="208"/>
      <c r="AF9" s="208"/>
      <c r="AG9" s="208"/>
      <c r="AH9" s="208"/>
      <c r="AI9" s="208"/>
      <c r="AJ9" s="208"/>
      <c r="AK9" s="208"/>
    </row>
    <row r="10" spans="2:37" ht="15.75" thickBot="1">
      <c r="B10" s="594" t="s">
        <v>7</v>
      </c>
      <c r="C10" s="595"/>
      <c r="D10" s="591"/>
      <c r="E10" s="565"/>
      <c r="F10" s="629">
        <v>7000</v>
      </c>
      <c r="G10" s="582">
        <v>0.22</v>
      </c>
      <c r="H10" s="582">
        <v>0.18</v>
      </c>
      <c r="I10" s="582">
        <v>0.15</v>
      </c>
      <c r="J10" s="582">
        <v>0.11</v>
      </c>
      <c r="K10" s="582">
        <v>0.07</v>
      </c>
      <c r="L10" s="582">
        <v>0.03</v>
      </c>
      <c r="M10" s="585">
        <v>40909</v>
      </c>
      <c r="N10" s="27"/>
      <c r="O10" s="637" t="s">
        <v>55</v>
      </c>
      <c r="P10" s="638">
        <v>1.8</v>
      </c>
      <c r="Q10" s="583" t="s">
        <v>639</v>
      </c>
      <c r="R10" s="241"/>
      <c r="T10" s="1144" t="s">
        <v>626</v>
      </c>
      <c r="U10" s="1145"/>
      <c r="V10" s="1145"/>
      <c r="W10" s="1145"/>
      <c r="X10" s="1145"/>
      <c r="Y10" s="675"/>
      <c r="AE10" s="208"/>
      <c r="AF10" s="208"/>
      <c r="AG10" s="208"/>
      <c r="AH10" s="208"/>
      <c r="AI10" s="208"/>
      <c r="AJ10" s="208"/>
      <c r="AK10" s="208"/>
    </row>
    <row r="11" spans="1:25" s="208" customFormat="1" ht="18">
      <c r="A11" s="196"/>
      <c r="B11" s="598" t="s">
        <v>4</v>
      </c>
      <c r="C11" s="599" t="s">
        <v>629</v>
      </c>
      <c r="D11" s="596" t="s">
        <v>638</v>
      </c>
      <c r="E11" s="565"/>
      <c r="F11" s="629">
        <v>8000</v>
      </c>
      <c r="G11" s="582">
        <v>0.25</v>
      </c>
      <c r="H11" s="582">
        <v>0.2</v>
      </c>
      <c r="I11" s="582">
        <v>0.16</v>
      </c>
      <c r="J11" s="582">
        <v>0.12</v>
      </c>
      <c r="K11" s="582">
        <v>0.07</v>
      </c>
      <c r="L11" s="582">
        <v>0.03</v>
      </c>
      <c r="M11" s="585">
        <v>40909</v>
      </c>
      <c r="N11" s="27"/>
      <c r="O11" s="637" t="s">
        <v>55</v>
      </c>
      <c r="P11" s="638">
        <v>1.7</v>
      </c>
      <c r="Q11" s="585">
        <v>40909</v>
      </c>
      <c r="R11" s="241"/>
      <c r="T11" s="1146"/>
      <c r="U11" s="1147"/>
      <c r="V11" s="1147"/>
      <c r="W11" s="1147"/>
      <c r="X11" s="1147"/>
      <c r="Y11" s="670"/>
    </row>
    <row r="12" spans="2:37" ht="15.75" customHeight="1" thickBot="1">
      <c r="B12" s="600" t="s">
        <v>8</v>
      </c>
      <c r="C12" s="588">
        <v>0.2</v>
      </c>
      <c r="D12" s="601">
        <v>39814</v>
      </c>
      <c r="E12" s="565"/>
      <c r="F12" s="629">
        <v>9000</v>
      </c>
      <c r="G12" s="582">
        <v>0.27</v>
      </c>
      <c r="H12" s="582">
        <v>0.23</v>
      </c>
      <c r="I12" s="582">
        <v>0.18</v>
      </c>
      <c r="J12" s="582">
        <v>0.13</v>
      </c>
      <c r="K12" s="582">
        <v>0.08</v>
      </c>
      <c r="L12" s="582">
        <v>0.03</v>
      </c>
      <c r="M12" s="585">
        <v>40909</v>
      </c>
      <c r="N12" s="27"/>
      <c r="O12" s="647" t="s">
        <v>12</v>
      </c>
      <c r="P12" s="648"/>
      <c r="Q12" s="649"/>
      <c r="R12" s="241"/>
      <c r="T12" s="625" t="s">
        <v>46</v>
      </c>
      <c r="U12" s="570" t="s">
        <v>630</v>
      </c>
      <c r="V12" s="570"/>
      <c r="W12" s="570"/>
      <c r="X12" s="570"/>
      <c r="Y12" s="576" t="s">
        <v>638</v>
      </c>
      <c r="AE12" s="208"/>
      <c r="AF12" s="208"/>
      <c r="AG12" s="208"/>
      <c r="AH12" s="208"/>
      <c r="AI12" s="208"/>
      <c r="AJ12" s="208"/>
      <c r="AK12" s="208"/>
    </row>
    <row r="13" spans="2:37" ht="18">
      <c r="B13" s="590" t="s">
        <v>15</v>
      </c>
      <c r="C13" s="597"/>
      <c r="D13" s="591"/>
      <c r="E13" s="565"/>
      <c r="F13" s="629">
        <v>10000</v>
      </c>
      <c r="G13" s="582">
        <v>0.3</v>
      </c>
      <c r="H13" s="582">
        <v>0.25</v>
      </c>
      <c r="I13" s="582">
        <v>0.19</v>
      </c>
      <c r="J13" s="582">
        <v>0.14</v>
      </c>
      <c r="K13" s="582">
        <v>0.09</v>
      </c>
      <c r="L13" s="582">
        <v>0.03</v>
      </c>
      <c r="M13" s="585">
        <v>40909</v>
      </c>
      <c r="N13" s="27"/>
      <c r="O13" s="575" t="s">
        <v>9</v>
      </c>
      <c r="P13" s="566" t="s">
        <v>629</v>
      </c>
      <c r="Q13" s="576" t="s">
        <v>638</v>
      </c>
      <c r="R13" s="241"/>
      <c r="T13" s="672"/>
      <c r="U13" s="233" t="s">
        <v>47</v>
      </c>
      <c r="V13" s="233" t="s">
        <v>72</v>
      </c>
      <c r="W13" s="233" t="s">
        <v>48</v>
      </c>
      <c r="X13" s="233" t="s">
        <v>49</v>
      </c>
      <c r="Y13" s="671"/>
      <c r="AE13" s="208"/>
      <c r="AF13" s="208"/>
      <c r="AG13" s="208"/>
      <c r="AH13" s="208"/>
      <c r="AI13" s="208"/>
      <c r="AJ13" s="208"/>
      <c r="AK13" s="208"/>
    </row>
    <row r="14" spans="2:37" ht="16.5" customHeight="1">
      <c r="B14" s="602" t="s">
        <v>4</v>
      </c>
      <c r="C14" s="603" t="s">
        <v>629</v>
      </c>
      <c r="D14" s="576" t="s">
        <v>638</v>
      </c>
      <c r="E14" s="565"/>
      <c r="F14" s="630" t="s">
        <v>666</v>
      </c>
      <c r="G14" s="570"/>
      <c r="H14" s="570"/>
      <c r="I14" s="570"/>
      <c r="J14" s="570"/>
      <c r="K14" s="570"/>
      <c r="L14" s="570"/>
      <c r="M14" s="576" t="s">
        <v>638</v>
      </c>
      <c r="N14" s="27"/>
      <c r="O14" s="584" t="s">
        <v>14</v>
      </c>
      <c r="P14" s="582">
        <v>6.6</v>
      </c>
      <c r="Q14" s="583" t="s">
        <v>639</v>
      </c>
      <c r="R14" s="241"/>
      <c r="T14" s="676" t="s">
        <v>76</v>
      </c>
      <c r="U14" s="677">
        <v>1.4</v>
      </c>
      <c r="V14" s="677">
        <v>19.9</v>
      </c>
      <c r="W14" s="677">
        <v>22.1</v>
      </c>
      <c r="X14" s="677">
        <v>27.4</v>
      </c>
      <c r="Y14" s="618" t="s">
        <v>639</v>
      </c>
      <c r="AE14" s="208"/>
      <c r="AF14" s="208"/>
      <c r="AG14" s="208"/>
      <c r="AH14" s="208"/>
      <c r="AI14" s="208"/>
      <c r="AJ14" s="208"/>
      <c r="AK14" s="208"/>
    </row>
    <row r="15" spans="2:37" ht="30.75" customHeight="1" thickBot="1">
      <c r="B15" s="604" t="s">
        <v>168</v>
      </c>
      <c r="C15" s="605">
        <v>0.2</v>
      </c>
      <c r="D15" s="613">
        <v>39814</v>
      </c>
      <c r="E15" s="565"/>
      <c r="F15" s="1155" t="s">
        <v>658</v>
      </c>
      <c r="G15" s="1157" t="s">
        <v>659</v>
      </c>
      <c r="H15" s="1158"/>
      <c r="I15" s="1158"/>
      <c r="J15" s="1158"/>
      <c r="K15" s="1158"/>
      <c r="L15" s="1158"/>
      <c r="M15" s="583"/>
      <c r="N15" s="27"/>
      <c r="O15" s="639" t="s">
        <v>13</v>
      </c>
      <c r="P15" s="623">
        <v>9.6</v>
      </c>
      <c r="Q15" s="640" t="s">
        <v>639</v>
      </c>
      <c r="R15" s="241"/>
      <c r="T15" s="1150" t="s">
        <v>161</v>
      </c>
      <c r="U15" s="1151"/>
      <c r="V15" s="1151"/>
      <c r="W15" s="1151"/>
      <c r="X15" s="1151"/>
      <c r="Y15" s="670"/>
      <c r="AE15" s="208"/>
      <c r="AF15" s="208"/>
      <c r="AG15" s="208"/>
      <c r="AH15" s="208"/>
      <c r="AI15" s="208"/>
      <c r="AJ15" s="208"/>
      <c r="AK15" s="208"/>
    </row>
    <row r="16" spans="2:37" ht="18.75" thickBot="1">
      <c r="B16" s="606" t="s">
        <v>16</v>
      </c>
      <c r="C16" s="582">
        <v>0.03</v>
      </c>
      <c r="D16" s="583" t="s">
        <v>639</v>
      </c>
      <c r="E16" s="565"/>
      <c r="F16" s="1156"/>
      <c r="G16" s="582" t="s">
        <v>660</v>
      </c>
      <c r="H16" s="582" t="s">
        <v>661</v>
      </c>
      <c r="I16" s="582" t="s">
        <v>662</v>
      </c>
      <c r="J16" s="582" t="s">
        <v>663</v>
      </c>
      <c r="K16" s="582" t="s">
        <v>664</v>
      </c>
      <c r="L16" s="582" t="s">
        <v>665</v>
      </c>
      <c r="M16" s="583"/>
      <c r="N16" s="230"/>
      <c r="O16" s="641"/>
      <c r="P16" s="562"/>
      <c r="Q16" s="565"/>
      <c r="R16" s="241"/>
      <c r="T16" s="625" t="s">
        <v>46</v>
      </c>
      <c r="U16" s="570" t="s">
        <v>630</v>
      </c>
      <c r="V16" s="570"/>
      <c r="W16" s="570"/>
      <c r="X16" s="570"/>
      <c r="Y16" s="576" t="s">
        <v>638</v>
      </c>
      <c r="AE16" s="208"/>
      <c r="AF16" s="208"/>
      <c r="AG16" s="208"/>
      <c r="AH16" s="208"/>
      <c r="AI16" s="208"/>
      <c r="AJ16" s="208"/>
      <c r="AK16" s="208"/>
    </row>
    <row r="17" spans="2:37" ht="15">
      <c r="B17" s="606" t="s">
        <v>16</v>
      </c>
      <c r="C17" s="582">
        <v>0.02</v>
      </c>
      <c r="D17" s="585">
        <v>40909</v>
      </c>
      <c r="E17" s="567"/>
      <c r="F17" s="629">
        <v>5000</v>
      </c>
      <c r="G17" s="582" t="s">
        <v>667</v>
      </c>
      <c r="H17" s="582" t="s">
        <v>667</v>
      </c>
      <c r="I17" s="582" t="s">
        <v>667</v>
      </c>
      <c r="J17" s="582">
        <v>0.14</v>
      </c>
      <c r="K17" s="582">
        <v>0.12</v>
      </c>
      <c r="L17" s="582">
        <v>0.09</v>
      </c>
      <c r="M17" s="585">
        <v>40909</v>
      </c>
      <c r="N17" s="230"/>
      <c r="O17" s="650" t="s">
        <v>62</v>
      </c>
      <c r="P17" s="651"/>
      <c r="Q17" s="653"/>
      <c r="R17" s="652"/>
      <c r="T17" s="672"/>
      <c r="U17" s="233" t="s">
        <v>47</v>
      </c>
      <c r="V17" s="233" t="s">
        <v>72</v>
      </c>
      <c r="W17" s="233" t="s">
        <v>48</v>
      </c>
      <c r="X17" s="233" t="s">
        <v>49</v>
      </c>
      <c r="Y17" s="671"/>
      <c r="AE17" s="208"/>
      <c r="AF17" s="208"/>
      <c r="AG17" s="208"/>
      <c r="AH17" s="208"/>
      <c r="AI17" s="208"/>
      <c r="AJ17" s="208"/>
      <c r="AK17" s="208"/>
    </row>
    <row r="18" spans="2:37" ht="15">
      <c r="B18" s="581" t="s">
        <v>17</v>
      </c>
      <c r="C18" s="582">
        <v>3.4</v>
      </c>
      <c r="D18" s="583" t="s">
        <v>639</v>
      </c>
      <c r="E18" s="565"/>
      <c r="F18" s="629">
        <v>6000</v>
      </c>
      <c r="G18" s="582" t="s">
        <v>667</v>
      </c>
      <c r="H18" s="582" t="s">
        <v>667</v>
      </c>
      <c r="I18" s="582" t="s">
        <v>667</v>
      </c>
      <c r="J18" s="582">
        <v>0.15</v>
      </c>
      <c r="K18" s="582">
        <v>0.12</v>
      </c>
      <c r="L18" s="582">
        <v>0.09</v>
      </c>
      <c r="M18" s="585">
        <v>40909</v>
      </c>
      <c r="N18" s="230"/>
      <c r="O18" s="642" t="s">
        <v>63</v>
      </c>
      <c r="P18" s="16"/>
      <c r="Q18" s="379"/>
      <c r="R18" s="643"/>
      <c r="T18" s="673" t="s">
        <v>76</v>
      </c>
      <c r="U18" s="674">
        <v>1.4</v>
      </c>
      <c r="V18" s="674">
        <v>19.9</v>
      </c>
      <c r="W18" s="674">
        <v>22.1</v>
      </c>
      <c r="X18" s="674">
        <v>27.4</v>
      </c>
      <c r="Y18" s="583" t="s">
        <v>639</v>
      </c>
      <c r="AE18" s="208"/>
      <c r="AF18" s="208"/>
      <c r="AG18" s="208"/>
      <c r="AH18" s="208"/>
      <c r="AI18" s="208"/>
      <c r="AJ18" s="208"/>
      <c r="AK18" s="208"/>
    </row>
    <row r="19" spans="2:37" ht="15">
      <c r="B19" s="581" t="s">
        <v>17</v>
      </c>
      <c r="C19" s="582">
        <v>2.9</v>
      </c>
      <c r="D19" s="585">
        <v>40909</v>
      </c>
      <c r="E19" s="567"/>
      <c r="F19" s="629">
        <v>7000</v>
      </c>
      <c r="G19" s="582" t="s">
        <v>667</v>
      </c>
      <c r="H19" s="582" t="s">
        <v>667</v>
      </c>
      <c r="I19" s="582" t="s">
        <v>667</v>
      </c>
      <c r="J19" s="582">
        <v>0.16</v>
      </c>
      <c r="K19" s="582">
        <v>0.13</v>
      </c>
      <c r="L19" s="582">
        <v>0.09</v>
      </c>
      <c r="M19" s="585">
        <v>40909</v>
      </c>
      <c r="N19" s="230"/>
      <c r="O19" s="625" t="s">
        <v>27</v>
      </c>
      <c r="P19" s="566" t="s">
        <v>166</v>
      </c>
      <c r="Q19" s="566" t="s">
        <v>167</v>
      </c>
      <c r="R19" s="576" t="s">
        <v>638</v>
      </c>
      <c r="T19" s="1152" t="s">
        <v>50</v>
      </c>
      <c r="U19" s="1153"/>
      <c r="V19" s="1153"/>
      <c r="W19" s="1153"/>
      <c r="X19" s="1153"/>
      <c r="Y19" s="675"/>
      <c r="AE19" s="208"/>
      <c r="AF19" s="208"/>
      <c r="AG19" s="208"/>
      <c r="AH19" s="208"/>
      <c r="AI19" s="208"/>
      <c r="AJ19" s="208"/>
      <c r="AK19" s="208"/>
    </row>
    <row r="20" spans="2:37" ht="18">
      <c r="B20" s="581" t="s">
        <v>18</v>
      </c>
      <c r="C20" s="582">
        <v>0.2</v>
      </c>
      <c r="D20" s="583" t="s">
        <v>639</v>
      </c>
      <c r="E20" s="565"/>
      <c r="F20" s="629">
        <v>8000</v>
      </c>
      <c r="G20" s="582" t="s">
        <v>667</v>
      </c>
      <c r="H20" s="582" t="s">
        <v>667</v>
      </c>
      <c r="I20" s="582" t="s">
        <v>667</v>
      </c>
      <c r="J20" s="582">
        <v>0.17</v>
      </c>
      <c r="K20" s="582">
        <v>0.13</v>
      </c>
      <c r="L20" s="582">
        <v>0.09</v>
      </c>
      <c r="M20" s="585">
        <v>40909</v>
      </c>
      <c r="N20" s="230"/>
      <c r="O20" s="581" t="s">
        <v>52</v>
      </c>
      <c r="P20" s="654">
        <v>3</v>
      </c>
      <c r="Q20" s="654">
        <v>7.8</v>
      </c>
      <c r="R20" s="583" t="s">
        <v>639</v>
      </c>
      <c r="T20" s="625" t="s">
        <v>46</v>
      </c>
      <c r="U20" s="570" t="s">
        <v>630</v>
      </c>
      <c r="V20" s="570"/>
      <c r="W20" s="570"/>
      <c r="X20" s="570"/>
      <c r="Y20" s="576" t="s">
        <v>638</v>
      </c>
      <c r="AE20" s="208"/>
      <c r="AF20" s="208"/>
      <c r="AG20" s="208"/>
      <c r="AH20" s="208"/>
      <c r="AI20" s="208"/>
      <c r="AJ20" s="208"/>
      <c r="AK20" s="208"/>
    </row>
    <row r="21" spans="2:37" ht="15.75" thickBot="1">
      <c r="B21" s="607" t="s">
        <v>18</v>
      </c>
      <c r="C21" s="588">
        <v>0.1</v>
      </c>
      <c r="D21" s="589">
        <v>40909</v>
      </c>
      <c r="E21" s="565"/>
      <c r="F21" s="629">
        <v>9000</v>
      </c>
      <c r="G21" s="582" t="s">
        <v>667</v>
      </c>
      <c r="H21" s="582" t="s">
        <v>667</v>
      </c>
      <c r="I21" s="582" t="s">
        <v>667</v>
      </c>
      <c r="J21" s="582">
        <v>0.18</v>
      </c>
      <c r="K21" s="582">
        <v>0.14</v>
      </c>
      <c r="L21" s="582">
        <v>0.09</v>
      </c>
      <c r="M21" s="585">
        <v>40909</v>
      </c>
      <c r="N21" s="230"/>
      <c r="O21" s="655" t="s">
        <v>28</v>
      </c>
      <c r="P21" s="654">
        <v>3.8</v>
      </c>
      <c r="Q21" s="654">
        <v>9.4</v>
      </c>
      <c r="R21" s="583" t="s">
        <v>639</v>
      </c>
      <c r="T21" s="672"/>
      <c r="U21" s="233" t="s">
        <v>47</v>
      </c>
      <c r="V21" s="233" t="s">
        <v>72</v>
      </c>
      <c r="W21" s="233" t="s">
        <v>48</v>
      </c>
      <c r="X21" s="233" t="s">
        <v>49</v>
      </c>
      <c r="Y21" s="671"/>
      <c r="AE21" s="208"/>
      <c r="AF21" s="208"/>
      <c r="AG21" s="208"/>
      <c r="AH21" s="208"/>
      <c r="AI21" s="208"/>
      <c r="AJ21" s="208"/>
      <c r="AK21" s="208"/>
    </row>
    <row r="22" spans="2:37" ht="15">
      <c r="B22" s="592" t="s">
        <v>57</v>
      </c>
      <c r="C22" s="608"/>
      <c r="D22" s="593"/>
      <c r="E22" s="565"/>
      <c r="F22" s="629">
        <v>10000</v>
      </c>
      <c r="G22" s="582" t="s">
        <v>667</v>
      </c>
      <c r="H22" s="582" t="s">
        <v>667</v>
      </c>
      <c r="I22" s="582" t="s">
        <v>667</v>
      </c>
      <c r="J22" s="582">
        <v>0.19</v>
      </c>
      <c r="K22" s="582">
        <v>0.14</v>
      </c>
      <c r="L22" s="582">
        <v>0.09</v>
      </c>
      <c r="M22" s="585">
        <v>40909</v>
      </c>
      <c r="N22" s="230"/>
      <c r="O22" s="655" t="s">
        <v>29</v>
      </c>
      <c r="P22" s="654">
        <v>4.5</v>
      </c>
      <c r="Q22" s="654">
        <v>10.7</v>
      </c>
      <c r="R22" s="583" t="s">
        <v>639</v>
      </c>
      <c r="T22" s="673" t="s">
        <v>51</v>
      </c>
      <c r="U22" s="674">
        <v>1.4</v>
      </c>
      <c r="V22" s="674">
        <v>19.9</v>
      </c>
      <c r="W22" s="674">
        <v>22.1</v>
      </c>
      <c r="X22" s="674">
        <v>27.4</v>
      </c>
      <c r="Y22" s="583" t="s">
        <v>639</v>
      </c>
      <c r="AE22" s="208"/>
      <c r="AF22" s="208"/>
      <c r="AG22" s="208"/>
      <c r="AH22" s="208"/>
      <c r="AI22" s="208"/>
      <c r="AJ22" s="208"/>
      <c r="AK22" s="208"/>
    </row>
    <row r="23" spans="2:37" ht="18">
      <c r="B23" s="602" t="s">
        <v>9</v>
      </c>
      <c r="C23" s="609" t="s">
        <v>629</v>
      </c>
      <c r="D23" s="576" t="s">
        <v>638</v>
      </c>
      <c r="E23" s="565"/>
      <c r="F23" s="630" t="s">
        <v>668</v>
      </c>
      <c r="G23" s="570"/>
      <c r="H23" s="570"/>
      <c r="I23" s="570"/>
      <c r="J23" s="570"/>
      <c r="K23" s="570"/>
      <c r="L23" s="570"/>
      <c r="M23" s="576" t="s">
        <v>638</v>
      </c>
      <c r="N23" s="14"/>
      <c r="O23" s="655" t="s">
        <v>30</v>
      </c>
      <c r="P23" s="654">
        <v>5.1</v>
      </c>
      <c r="Q23" s="654">
        <v>11.9</v>
      </c>
      <c r="R23" s="583" t="s">
        <v>639</v>
      </c>
      <c r="T23" s="1144" t="s">
        <v>162</v>
      </c>
      <c r="U23" s="1145"/>
      <c r="V23" s="1145"/>
      <c r="W23" s="1145"/>
      <c r="X23" s="1145"/>
      <c r="Y23" s="675"/>
      <c r="AE23" s="208"/>
      <c r="AF23" s="208"/>
      <c r="AG23" s="208"/>
      <c r="AH23" s="208"/>
      <c r="AI23" s="208"/>
      <c r="AJ23" s="208"/>
      <c r="AK23" s="208"/>
    </row>
    <row r="24" spans="2:37" ht="15.75" customHeight="1">
      <c r="B24" s="610" t="s">
        <v>10</v>
      </c>
      <c r="C24" s="605">
        <v>2.3</v>
      </c>
      <c r="D24" s="612" t="s">
        <v>639</v>
      </c>
      <c r="E24" s="565"/>
      <c r="F24" s="1155" t="s">
        <v>658</v>
      </c>
      <c r="G24" s="1157" t="s">
        <v>669</v>
      </c>
      <c r="H24" s="1158"/>
      <c r="I24" s="1158"/>
      <c r="J24" s="1158"/>
      <c r="K24" s="1158"/>
      <c r="L24" s="1158"/>
      <c r="M24" s="583"/>
      <c r="N24" s="230"/>
      <c r="O24" s="655" t="s">
        <v>165</v>
      </c>
      <c r="P24" s="654">
        <v>5.6</v>
      </c>
      <c r="Q24" s="654">
        <v>12.9</v>
      </c>
      <c r="R24" s="583" t="s">
        <v>639</v>
      </c>
      <c r="T24" s="1146"/>
      <c r="U24" s="1147"/>
      <c r="V24" s="1147"/>
      <c r="W24" s="1147"/>
      <c r="X24" s="1147"/>
      <c r="Y24" s="670"/>
      <c r="AE24" s="208"/>
      <c r="AF24" s="208"/>
      <c r="AG24" s="208"/>
      <c r="AH24" s="208"/>
      <c r="AI24" s="208"/>
      <c r="AJ24" s="208"/>
      <c r="AK24" s="208"/>
    </row>
    <row r="25" spans="2:37" ht="18">
      <c r="B25" s="606" t="s">
        <v>11</v>
      </c>
      <c r="C25" s="582">
        <v>3.2</v>
      </c>
      <c r="D25" s="583" t="s">
        <v>639</v>
      </c>
      <c r="E25" s="565"/>
      <c r="F25" s="1156"/>
      <c r="G25" s="582" t="s">
        <v>660</v>
      </c>
      <c r="H25" s="582" t="s">
        <v>661</v>
      </c>
      <c r="I25" s="582" t="s">
        <v>662</v>
      </c>
      <c r="J25" s="582" t="s">
        <v>663</v>
      </c>
      <c r="K25" s="582" t="s">
        <v>664</v>
      </c>
      <c r="L25" s="582" t="s">
        <v>665</v>
      </c>
      <c r="M25" s="583"/>
      <c r="N25" s="235"/>
      <c r="O25" s="655" t="s">
        <v>31</v>
      </c>
      <c r="P25" s="654">
        <v>6</v>
      </c>
      <c r="Q25" s="654">
        <v>13.8</v>
      </c>
      <c r="R25" s="583" t="s">
        <v>639</v>
      </c>
      <c r="T25" s="625" t="s">
        <v>46</v>
      </c>
      <c r="U25" s="570" t="s">
        <v>630</v>
      </c>
      <c r="V25" s="570"/>
      <c r="W25" s="570"/>
      <c r="X25" s="570"/>
      <c r="Y25" s="576" t="s">
        <v>638</v>
      </c>
      <c r="AE25" s="208"/>
      <c r="AF25" s="208"/>
      <c r="AG25" s="208"/>
      <c r="AH25" s="208"/>
      <c r="AI25" s="208"/>
      <c r="AJ25" s="208"/>
      <c r="AK25" s="208"/>
    </row>
    <row r="26" spans="2:37" ht="15.75" thickBot="1">
      <c r="B26" s="600" t="s">
        <v>11</v>
      </c>
      <c r="C26" s="588">
        <v>1.9</v>
      </c>
      <c r="D26" s="589">
        <v>40909</v>
      </c>
      <c r="E26" s="565"/>
      <c r="F26" s="629">
        <v>5000</v>
      </c>
      <c r="G26" s="582">
        <v>0.17</v>
      </c>
      <c r="H26" s="582">
        <v>0.15</v>
      </c>
      <c r="I26" s="582">
        <v>0.13</v>
      </c>
      <c r="J26" s="582">
        <v>0.1</v>
      </c>
      <c r="K26" s="582">
        <v>0.08</v>
      </c>
      <c r="L26" s="582">
        <v>0.06</v>
      </c>
      <c r="M26" s="585">
        <v>40909</v>
      </c>
      <c r="N26" s="230"/>
      <c r="O26" s="656" t="s">
        <v>625</v>
      </c>
      <c r="P26" s="657"/>
      <c r="Q26" s="658"/>
      <c r="R26" s="659"/>
      <c r="T26" s="672"/>
      <c r="U26" s="233" t="s">
        <v>47</v>
      </c>
      <c r="V26" s="233" t="s">
        <v>72</v>
      </c>
      <c r="W26" s="233" t="s">
        <v>48</v>
      </c>
      <c r="X26" s="233" t="s">
        <v>49</v>
      </c>
      <c r="Y26" s="671"/>
      <c r="AE26" s="208"/>
      <c r="AF26" s="208"/>
      <c r="AG26" s="208"/>
      <c r="AH26" s="208"/>
      <c r="AI26" s="208"/>
      <c r="AJ26" s="208"/>
      <c r="AK26" s="208"/>
    </row>
    <row r="27" spans="2:37" ht="15">
      <c r="B27" s="592" t="s">
        <v>58</v>
      </c>
      <c r="C27" s="608"/>
      <c r="D27" s="593"/>
      <c r="E27" s="565"/>
      <c r="F27" s="629">
        <v>6000</v>
      </c>
      <c r="G27" s="582">
        <v>0.2</v>
      </c>
      <c r="H27" s="582">
        <v>0.17</v>
      </c>
      <c r="I27" s="582">
        <v>0.15</v>
      </c>
      <c r="J27" s="582">
        <v>0.12</v>
      </c>
      <c r="K27" s="582">
        <v>0.09</v>
      </c>
      <c r="L27" s="582">
        <v>0.06</v>
      </c>
      <c r="M27" s="585">
        <v>40909</v>
      </c>
      <c r="N27" s="230"/>
      <c r="O27" s="625" t="s">
        <v>27</v>
      </c>
      <c r="P27" s="566" t="s">
        <v>166</v>
      </c>
      <c r="Q27" s="566" t="s">
        <v>167</v>
      </c>
      <c r="R27" s="576" t="s">
        <v>638</v>
      </c>
      <c r="T27" s="673" t="s">
        <v>163</v>
      </c>
      <c r="U27" s="674">
        <v>1.4</v>
      </c>
      <c r="V27" s="674">
        <v>19.9</v>
      </c>
      <c r="W27" s="674">
        <v>22.1</v>
      </c>
      <c r="X27" s="674">
        <v>27.4</v>
      </c>
      <c r="Y27" s="583" t="s">
        <v>639</v>
      </c>
      <c r="AE27" s="208"/>
      <c r="AF27" s="208"/>
      <c r="AG27" s="208"/>
      <c r="AH27" s="208"/>
      <c r="AI27" s="208"/>
      <c r="AJ27" s="208"/>
      <c r="AK27" s="208"/>
    </row>
    <row r="28" spans="2:37" ht="15">
      <c r="B28" s="577" t="s">
        <v>19</v>
      </c>
      <c r="C28" s="563"/>
      <c r="D28" s="578"/>
      <c r="E28" s="565"/>
      <c r="F28" s="629">
        <v>7000</v>
      </c>
      <c r="G28" s="582">
        <v>0.23</v>
      </c>
      <c r="H28" s="582">
        <v>0.2</v>
      </c>
      <c r="I28" s="582">
        <v>0.17</v>
      </c>
      <c r="J28" s="582">
        <v>0.13</v>
      </c>
      <c r="K28" s="582">
        <v>0.1</v>
      </c>
      <c r="L28" s="582">
        <v>0.07</v>
      </c>
      <c r="M28" s="585">
        <v>40909</v>
      </c>
      <c r="N28" s="14"/>
      <c r="O28" s="655" t="s">
        <v>32</v>
      </c>
      <c r="P28" s="654">
        <v>6.3</v>
      </c>
      <c r="Q28" s="654">
        <v>13.2</v>
      </c>
      <c r="R28" s="583" t="s">
        <v>639</v>
      </c>
      <c r="T28" s="1144" t="s">
        <v>164</v>
      </c>
      <c r="U28" s="1145"/>
      <c r="V28" s="1145"/>
      <c r="W28" s="1145"/>
      <c r="X28" s="1145"/>
      <c r="Y28" s="675"/>
      <c r="AG28" s="208"/>
      <c r="AH28" s="208"/>
      <c r="AI28" s="208"/>
      <c r="AJ28" s="208"/>
      <c r="AK28" s="208"/>
    </row>
    <row r="29" spans="2:37" ht="15">
      <c r="B29" s="579" t="s">
        <v>59</v>
      </c>
      <c r="C29" s="564"/>
      <c r="D29" s="580"/>
      <c r="E29" s="565"/>
      <c r="F29" s="629">
        <v>8000</v>
      </c>
      <c r="G29" s="582">
        <v>0.26</v>
      </c>
      <c r="H29" s="582">
        <v>0.22</v>
      </c>
      <c r="I29" s="582">
        <v>0.18</v>
      </c>
      <c r="J29" s="582">
        <v>0.15</v>
      </c>
      <c r="K29" s="582">
        <v>0.11</v>
      </c>
      <c r="L29" s="582">
        <v>0.07</v>
      </c>
      <c r="M29" s="585">
        <v>40909</v>
      </c>
      <c r="N29" s="230"/>
      <c r="O29" s="655" t="s">
        <v>33</v>
      </c>
      <c r="P29" s="654">
        <v>7.1</v>
      </c>
      <c r="Q29" s="654">
        <v>14.4</v>
      </c>
      <c r="R29" s="583" t="s">
        <v>639</v>
      </c>
      <c r="T29" s="1146"/>
      <c r="U29" s="1147"/>
      <c r="V29" s="1147"/>
      <c r="W29" s="1147"/>
      <c r="X29" s="1147"/>
      <c r="Y29" s="670"/>
      <c r="AG29" s="208"/>
      <c r="AH29" s="208"/>
      <c r="AI29" s="208"/>
      <c r="AJ29" s="208"/>
      <c r="AK29" s="208"/>
    </row>
    <row r="30" spans="2:37" ht="18">
      <c r="B30" s="611" t="s">
        <v>20</v>
      </c>
      <c r="C30" s="561" t="s">
        <v>629</v>
      </c>
      <c r="D30" s="576" t="s">
        <v>638</v>
      </c>
      <c r="E30" s="565"/>
      <c r="F30" s="629">
        <v>9000</v>
      </c>
      <c r="G30" s="582">
        <v>0.29</v>
      </c>
      <c r="H30" s="582">
        <v>0.25</v>
      </c>
      <c r="I30" s="582">
        <v>0.2</v>
      </c>
      <c r="J30" s="582">
        <v>0.16</v>
      </c>
      <c r="K30" s="582">
        <v>0.12</v>
      </c>
      <c r="L30" s="582">
        <v>0.08</v>
      </c>
      <c r="M30" s="585">
        <v>40909</v>
      </c>
      <c r="N30" s="230"/>
      <c r="O30" s="655" t="s">
        <v>34</v>
      </c>
      <c r="P30" s="654">
        <v>7.8</v>
      </c>
      <c r="Q30" s="654">
        <v>15.4</v>
      </c>
      <c r="R30" s="583" t="s">
        <v>639</v>
      </c>
      <c r="T30" s="625" t="s">
        <v>46</v>
      </c>
      <c r="U30" s="570" t="s">
        <v>630</v>
      </c>
      <c r="V30" s="570"/>
      <c r="W30" s="570"/>
      <c r="X30" s="570"/>
      <c r="Y30" s="576" t="s">
        <v>638</v>
      </c>
      <c r="AE30" s="208"/>
      <c r="AF30" s="208"/>
      <c r="AG30" s="208"/>
      <c r="AH30" s="208"/>
      <c r="AI30" s="208"/>
      <c r="AJ30" s="208"/>
      <c r="AK30" s="208"/>
    </row>
    <row r="31" spans="2:37" ht="15">
      <c r="B31" s="581" t="s">
        <v>21</v>
      </c>
      <c r="C31" s="582">
        <v>0.08</v>
      </c>
      <c r="D31" s="583" t="s">
        <v>639</v>
      </c>
      <c r="E31" s="565"/>
      <c r="F31" s="629">
        <v>10000</v>
      </c>
      <c r="G31" s="582">
        <v>0.32</v>
      </c>
      <c r="H31" s="582">
        <v>0.27</v>
      </c>
      <c r="I31" s="582">
        <v>0.22</v>
      </c>
      <c r="J31" s="582">
        <v>0.18</v>
      </c>
      <c r="K31" s="582">
        <v>0.13</v>
      </c>
      <c r="L31" s="582">
        <v>0.08</v>
      </c>
      <c r="M31" s="585">
        <v>40909</v>
      </c>
      <c r="N31" s="230"/>
      <c r="O31" s="655" t="s">
        <v>52</v>
      </c>
      <c r="P31" s="654">
        <v>6.7</v>
      </c>
      <c r="Q31" s="654">
        <v>11.9</v>
      </c>
      <c r="R31" s="583" t="s">
        <v>639</v>
      </c>
      <c r="T31" s="672"/>
      <c r="U31" s="233" t="s">
        <v>47</v>
      </c>
      <c r="V31" s="233" t="s">
        <v>72</v>
      </c>
      <c r="W31" s="233" t="s">
        <v>48</v>
      </c>
      <c r="X31" s="233" t="s">
        <v>49</v>
      </c>
      <c r="Y31" s="671"/>
      <c r="AE31" s="208"/>
      <c r="AF31" s="208"/>
      <c r="AG31" s="208"/>
      <c r="AH31" s="208"/>
      <c r="AI31" s="208"/>
      <c r="AJ31" s="208"/>
      <c r="AK31" s="208"/>
    </row>
    <row r="32" spans="2:37" ht="15">
      <c r="B32" s="581" t="s">
        <v>22</v>
      </c>
      <c r="C32" s="582">
        <v>0.18</v>
      </c>
      <c r="D32" s="583" t="s">
        <v>639</v>
      </c>
      <c r="E32" s="565"/>
      <c r="F32" s="1161" t="s">
        <v>670</v>
      </c>
      <c r="G32" s="1162"/>
      <c r="H32" s="1162"/>
      <c r="I32" s="1162"/>
      <c r="J32" s="1162"/>
      <c r="K32" s="1162"/>
      <c r="L32" s="1162"/>
      <c r="M32" s="1163"/>
      <c r="N32" s="230"/>
      <c r="O32" s="655" t="s">
        <v>28</v>
      </c>
      <c r="P32" s="654">
        <v>7.5</v>
      </c>
      <c r="Q32" s="654">
        <v>13.4</v>
      </c>
      <c r="R32" s="583" t="s">
        <v>639</v>
      </c>
      <c r="T32" s="673" t="s">
        <v>163</v>
      </c>
      <c r="U32" s="674" t="s">
        <v>75</v>
      </c>
      <c r="V32" s="674" t="s">
        <v>75</v>
      </c>
      <c r="W32" s="674" t="s">
        <v>75</v>
      </c>
      <c r="X32" s="674">
        <v>5.3</v>
      </c>
      <c r="Y32" s="583" t="s">
        <v>639</v>
      </c>
      <c r="AE32" s="208"/>
      <c r="AF32" s="208"/>
      <c r="AG32" s="208"/>
      <c r="AH32" s="208"/>
      <c r="AI32" s="208"/>
      <c r="AJ32" s="208"/>
      <c r="AK32" s="208"/>
    </row>
    <row r="33" spans="2:37" ht="18">
      <c r="B33" s="581" t="s">
        <v>23</v>
      </c>
      <c r="C33" s="582">
        <v>0.25</v>
      </c>
      <c r="D33" s="583" t="s">
        <v>639</v>
      </c>
      <c r="E33" s="565"/>
      <c r="F33" s="1164" t="s">
        <v>671</v>
      </c>
      <c r="G33" s="1162"/>
      <c r="H33" s="1162"/>
      <c r="I33" s="1162"/>
      <c r="J33" s="1162"/>
      <c r="K33" s="1162"/>
      <c r="L33" s="561" t="s">
        <v>629</v>
      </c>
      <c r="M33" s="576" t="s">
        <v>638</v>
      </c>
      <c r="N33" s="230"/>
      <c r="O33" s="655" t="s">
        <v>29</v>
      </c>
      <c r="P33" s="654">
        <v>8.2</v>
      </c>
      <c r="Q33" s="654">
        <v>14.8</v>
      </c>
      <c r="R33" s="583" t="s">
        <v>639</v>
      </c>
      <c r="T33" s="678" t="s">
        <v>45</v>
      </c>
      <c r="U33" s="679"/>
      <c r="V33" s="679"/>
      <c r="W33" s="679"/>
      <c r="X33" s="679"/>
      <c r="Y33" s="680"/>
      <c r="AE33" s="208"/>
      <c r="AF33" s="208"/>
      <c r="AG33" s="208"/>
      <c r="AH33" s="208"/>
      <c r="AI33" s="208"/>
      <c r="AJ33" s="208"/>
      <c r="AK33" s="208"/>
    </row>
    <row r="34" spans="2:37" ht="18">
      <c r="B34" s="614" t="s">
        <v>60</v>
      </c>
      <c r="C34" s="615"/>
      <c r="D34" s="616"/>
      <c r="E34" s="565"/>
      <c r="F34" s="1165" t="s">
        <v>674</v>
      </c>
      <c r="G34" s="1166"/>
      <c r="H34" s="1166"/>
      <c r="I34" s="1166"/>
      <c r="J34" s="1166"/>
      <c r="K34" s="1167"/>
      <c r="L34" s="631">
        <v>1.3</v>
      </c>
      <c r="M34" s="585" t="s">
        <v>772</v>
      </c>
      <c r="N34" s="14"/>
      <c r="O34" s="655" t="s">
        <v>30</v>
      </c>
      <c r="P34" s="654">
        <v>8.8</v>
      </c>
      <c r="Q34" s="654">
        <v>16</v>
      </c>
      <c r="R34" s="583" t="s">
        <v>639</v>
      </c>
      <c r="S34" s="206"/>
      <c r="T34" s="625" t="s">
        <v>9</v>
      </c>
      <c r="U34" s="570" t="s">
        <v>686</v>
      </c>
      <c r="V34" s="570"/>
      <c r="W34" s="570"/>
      <c r="X34" s="566" t="s">
        <v>744</v>
      </c>
      <c r="Y34" s="576" t="s">
        <v>638</v>
      </c>
      <c r="AC34" s="208"/>
      <c r="AD34" s="208"/>
      <c r="AE34" s="208"/>
      <c r="AF34" s="208"/>
      <c r="AG34" s="208"/>
      <c r="AH34" s="208"/>
      <c r="AI34" s="208"/>
      <c r="AJ34" s="208"/>
      <c r="AK34" s="208"/>
    </row>
    <row r="35" spans="2:42" ht="18.75" customHeight="1">
      <c r="B35" s="611" t="s">
        <v>20</v>
      </c>
      <c r="C35" s="561" t="s">
        <v>629</v>
      </c>
      <c r="D35" s="576" t="s">
        <v>638</v>
      </c>
      <c r="E35" s="565"/>
      <c r="F35" s="1165" t="s">
        <v>773</v>
      </c>
      <c r="G35" s="1166"/>
      <c r="H35" s="1166"/>
      <c r="I35" s="1166"/>
      <c r="J35" s="1166"/>
      <c r="K35" s="1167"/>
      <c r="L35" s="631">
        <v>1.3</v>
      </c>
      <c r="M35" s="585" t="s">
        <v>785</v>
      </c>
      <c r="N35" s="230"/>
      <c r="O35" s="655" t="s">
        <v>35</v>
      </c>
      <c r="P35" s="654">
        <v>9.3</v>
      </c>
      <c r="Q35" s="654">
        <v>17</v>
      </c>
      <c r="R35" s="583" t="s">
        <v>639</v>
      </c>
      <c r="S35" s="206"/>
      <c r="T35" s="687" t="s">
        <v>687</v>
      </c>
      <c r="U35" s="233" t="s">
        <v>691</v>
      </c>
      <c r="V35" s="233"/>
      <c r="W35" s="233"/>
      <c r="X35" s="233"/>
      <c r="Y35" s="671"/>
      <c r="AG35" s="208"/>
      <c r="AH35" s="208"/>
      <c r="AI35" s="208"/>
      <c r="AJ35" s="208"/>
      <c r="AK35" s="208"/>
      <c r="AL35" s="208"/>
      <c r="AM35" s="208"/>
      <c r="AN35" s="208"/>
      <c r="AO35" s="208"/>
      <c r="AP35" s="208"/>
    </row>
    <row r="36" spans="2:42" ht="15">
      <c r="B36" s="581" t="s">
        <v>21</v>
      </c>
      <c r="C36" s="582">
        <v>0.13</v>
      </c>
      <c r="D36" s="583" t="s">
        <v>639</v>
      </c>
      <c r="E36" s="565"/>
      <c r="F36" s="1165" t="s">
        <v>773</v>
      </c>
      <c r="G36" s="1166"/>
      <c r="H36" s="1166"/>
      <c r="I36" s="1166"/>
      <c r="J36" s="1166"/>
      <c r="K36" s="1167"/>
      <c r="L36" s="631">
        <v>0.7</v>
      </c>
      <c r="M36" s="585">
        <v>41697</v>
      </c>
      <c r="N36" s="230"/>
      <c r="O36" s="655" t="s">
        <v>31</v>
      </c>
      <c r="P36" s="654">
        <v>9.7</v>
      </c>
      <c r="Q36" s="654">
        <v>17.8</v>
      </c>
      <c r="R36" s="583" t="s">
        <v>639</v>
      </c>
      <c r="T36" s="685" t="s">
        <v>688</v>
      </c>
      <c r="U36" s="1168" t="s">
        <v>696</v>
      </c>
      <c r="V36" s="1169"/>
      <c r="W36" s="1169"/>
      <c r="X36" s="681">
        <v>16.2</v>
      </c>
      <c r="Y36" s="682">
        <v>40909</v>
      </c>
      <c r="AG36" s="208"/>
      <c r="AH36" s="208"/>
      <c r="AI36" s="208"/>
      <c r="AJ36" s="208"/>
      <c r="AK36" s="208"/>
      <c r="AL36" s="208"/>
      <c r="AM36" s="208"/>
      <c r="AN36" s="208"/>
      <c r="AO36" s="208"/>
      <c r="AP36" s="208"/>
    </row>
    <row r="37" spans="2:42" ht="15">
      <c r="B37" s="581" t="s">
        <v>22</v>
      </c>
      <c r="C37" s="582">
        <v>0.29</v>
      </c>
      <c r="D37" s="583" t="s">
        <v>639</v>
      </c>
      <c r="E37" s="565"/>
      <c r="F37" s="1165" t="s">
        <v>779</v>
      </c>
      <c r="G37" s="1166"/>
      <c r="H37" s="1166"/>
      <c r="I37" s="1166"/>
      <c r="J37" s="1166"/>
      <c r="K37" s="1167"/>
      <c r="L37" s="631">
        <v>1.4</v>
      </c>
      <c r="M37" s="585" t="s">
        <v>785</v>
      </c>
      <c r="N37" s="230"/>
      <c r="O37" s="660" t="s">
        <v>36</v>
      </c>
      <c r="P37" s="661"/>
      <c r="Q37" s="661"/>
      <c r="R37" s="662"/>
      <c r="T37" s="685" t="s">
        <v>689</v>
      </c>
      <c r="U37" s="1168" t="s">
        <v>693</v>
      </c>
      <c r="V37" s="1169"/>
      <c r="W37" s="1169"/>
      <c r="X37" s="681">
        <v>15.7</v>
      </c>
      <c r="Y37" s="682">
        <v>40909</v>
      </c>
      <c r="AG37" s="208"/>
      <c r="AH37" s="208"/>
      <c r="AI37" s="208"/>
      <c r="AJ37" s="208"/>
      <c r="AK37" s="208"/>
      <c r="AL37" s="208"/>
      <c r="AM37" s="208"/>
      <c r="AN37" s="208"/>
      <c r="AO37" s="208"/>
      <c r="AP37" s="208"/>
    </row>
    <row r="38" spans="2:39" ht="15">
      <c r="B38" s="617" t="s">
        <v>23</v>
      </c>
      <c r="C38" s="586">
        <v>0.4</v>
      </c>
      <c r="D38" s="618" t="s">
        <v>639</v>
      </c>
      <c r="E38" s="565"/>
      <c r="F38" s="1165"/>
      <c r="G38" s="1166"/>
      <c r="H38" s="1166"/>
      <c r="I38" s="1166"/>
      <c r="J38" s="1166"/>
      <c r="K38" s="1167"/>
      <c r="L38" s="631">
        <v>0.9</v>
      </c>
      <c r="M38" s="585">
        <v>41697</v>
      </c>
      <c r="N38" s="230"/>
      <c r="O38" s="625" t="s">
        <v>9</v>
      </c>
      <c r="P38" s="566" t="s">
        <v>166</v>
      </c>
      <c r="Q38" s="566" t="s">
        <v>167</v>
      </c>
      <c r="R38" s="576" t="s">
        <v>638</v>
      </c>
      <c r="T38" s="685" t="s">
        <v>690</v>
      </c>
      <c r="U38" s="1168" t="s">
        <v>694</v>
      </c>
      <c r="V38" s="1169"/>
      <c r="W38" s="1169"/>
      <c r="X38" s="681">
        <v>15.6</v>
      </c>
      <c r="Y38" s="682">
        <v>40909</v>
      </c>
      <c r="AG38" s="208"/>
      <c r="AH38" s="208"/>
      <c r="AI38" s="208"/>
      <c r="AJ38" s="208"/>
      <c r="AK38" s="208"/>
      <c r="AL38" s="208"/>
      <c r="AM38" s="208"/>
    </row>
    <row r="39" spans="2:39" ht="15">
      <c r="B39" s="577" t="s">
        <v>61</v>
      </c>
      <c r="C39" s="563"/>
      <c r="D39" s="578"/>
      <c r="E39" s="565"/>
      <c r="F39" s="1165" t="s">
        <v>780</v>
      </c>
      <c r="G39" s="1166"/>
      <c r="H39" s="1166"/>
      <c r="I39" s="1166"/>
      <c r="J39" s="1166"/>
      <c r="K39" s="1167"/>
      <c r="L39" s="631">
        <v>1.4</v>
      </c>
      <c r="M39" s="585">
        <v>41697</v>
      </c>
      <c r="N39" s="14"/>
      <c r="O39" s="655" t="s">
        <v>37</v>
      </c>
      <c r="P39" s="654">
        <v>1.8</v>
      </c>
      <c r="Q39" s="654">
        <v>2.5</v>
      </c>
      <c r="R39" s="583" t="s">
        <v>639</v>
      </c>
      <c r="T39" s="686"/>
      <c r="U39" s="1168" t="s">
        <v>695</v>
      </c>
      <c r="V39" s="1169"/>
      <c r="W39" s="1169"/>
      <c r="X39" s="681">
        <v>20.4</v>
      </c>
      <c r="Y39" s="682">
        <v>40909</v>
      </c>
      <c r="AG39" s="208"/>
      <c r="AH39" s="208"/>
      <c r="AI39" s="208"/>
      <c r="AJ39" s="208"/>
      <c r="AK39" s="208"/>
      <c r="AL39" s="208"/>
      <c r="AM39" s="208"/>
    </row>
    <row r="40" spans="2:39" ht="18.75" customHeight="1">
      <c r="B40" s="579" t="s">
        <v>59</v>
      </c>
      <c r="C40" s="564"/>
      <c r="D40" s="580"/>
      <c r="E40" s="565"/>
      <c r="F40" s="1165" t="s">
        <v>675</v>
      </c>
      <c r="G40" s="1166"/>
      <c r="H40" s="1166"/>
      <c r="I40" s="1166"/>
      <c r="J40" s="1166"/>
      <c r="K40" s="1167"/>
      <c r="L40" s="631">
        <v>1.8</v>
      </c>
      <c r="M40" s="585" t="s">
        <v>772</v>
      </c>
      <c r="N40" s="230"/>
      <c r="O40" s="655" t="s">
        <v>37</v>
      </c>
      <c r="P40" s="654">
        <v>2.3</v>
      </c>
      <c r="Q40" s="654">
        <v>2.6</v>
      </c>
      <c r="R40" s="585">
        <v>40909</v>
      </c>
      <c r="T40" s="1170" t="s">
        <v>792</v>
      </c>
      <c r="U40" s="233" t="s">
        <v>691</v>
      </c>
      <c r="V40" s="233"/>
      <c r="W40" s="233"/>
      <c r="X40" s="233"/>
      <c r="Y40" s="671"/>
      <c r="AG40" s="208"/>
      <c r="AH40" s="208"/>
      <c r="AI40" s="208"/>
      <c r="AJ40" s="208"/>
      <c r="AK40" s="208"/>
      <c r="AL40" s="208"/>
      <c r="AM40" s="208"/>
    </row>
    <row r="41" spans="2:39" ht="18">
      <c r="B41" s="611" t="s">
        <v>20</v>
      </c>
      <c r="C41" s="561" t="s">
        <v>629</v>
      </c>
      <c r="D41" s="576" t="s">
        <v>638</v>
      </c>
      <c r="E41" s="565"/>
      <c r="F41" s="1165" t="s">
        <v>774</v>
      </c>
      <c r="G41" s="1166"/>
      <c r="H41" s="1166"/>
      <c r="I41" s="1166"/>
      <c r="J41" s="1166"/>
      <c r="K41" s="1167"/>
      <c r="L41" s="631">
        <v>1.8</v>
      </c>
      <c r="M41" s="585">
        <v>41277</v>
      </c>
      <c r="N41" s="230"/>
      <c r="O41" s="655" t="s">
        <v>38</v>
      </c>
      <c r="P41" s="654">
        <v>2.5</v>
      </c>
      <c r="Q41" s="654">
        <v>3.5</v>
      </c>
      <c r="R41" s="583" t="s">
        <v>639</v>
      </c>
      <c r="T41" s="1179"/>
      <c r="U41" s="1168" t="s">
        <v>692</v>
      </c>
      <c r="V41" s="1169"/>
      <c r="W41" s="1169"/>
      <c r="X41" s="681">
        <v>24.3</v>
      </c>
      <c r="Y41" s="682">
        <v>40909</v>
      </c>
      <c r="AG41" s="208"/>
      <c r="AH41" s="208"/>
      <c r="AI41" s="208"/>
      <c r="AJ41" s="208"/>
      <c r="AK41" s="208"/>
      <c r="AL41" s="208"/>
      <c r="AM41" s="208"/>
    </row>
    <row r="42" spans="2:44" ht="15">
      <c r="B42" s="581" t="s">
        <v>24</v>
      </c>
      <c r="C42" s="582">
        <v>0.22</v>
      </c>
      <c r="D42" s="583" t="s">
        <v>639</v>
      </c>
      <c r="E42" s="565"/>
      <c r="F42" s="1165" t="s">
        <v>781</v>
      </c>
      <c r="G42" s="1166"/>
      <c r="H42" s="1166"/>
      <c r="I42" s="1166"/>
      <c r="J42" s="1166"/>
      <c r="K42" s="1167"/>
      <c r="L42" s="631">
        <v>2.3</v>
      </c>
      <c r="M42" s="585">
        <v>41277</v>
      </c>
      <c r="N42" s="230"/>
      <c r="O42" s="655" t="s">
        <v>38</v>
      </c>
      <c r="P42" s="654">
        <v>3.1</v>
      </c>
      <c r="Q42" s="654">
        <v>3.5</v>
      </c>
      <c r="R42" s="585">
        <v>40909</v>
      </c>
      <c r="T42" s="1179"/>
      <c r="U42" s="1168" t="s">
        <v>693</v>
      </c>
      <c r="V42" s="1169"/>
      <c r="W42" s="1169"/>
      <c r="X42" s="681">
        <v>23.5</v>
      </c>
      <c r="Y42" s="682">
        <v>40909</v>
      </c>
      <c r="AA42" s="208"/>
      <c r="AG42" s="208"/>
      <c r="AH42" s="208"/>
      <c r="AI42" s="208"/>
      <c r="AJ42" s="208"/>
      <c r="AK42" s="208"/>
      <c r="AL42" s="208"/>
      <c r="AM42" s="208"/>
      <c r="AN42" s="208"/>
      <c r="AO42" s="208"/>
      <c r="AP42" s="208"/>
      <c r="AQ42" s="208"/>
      <c r="AR42" s="208"/>
    </row>
    <row r="43" spans="2:44" ht="15.75" customHeight="1">
      <c r="B43" s="581" t="s">
        <v>25</v>
      </c>
      <c r="C43" s="582">
        <v>0.41</v>
      </c>
      <c r="D43" s="583" t="s">
        <v>639</v>
      </c>
      <c r="E43" s="565"/>
      <c r="F43" s="1165" t="s">
        <v>676</v>
      </c>
      <c r="G43" s="1166"/>
      <c r="H43" s="1166"/>
      <c r="I43" s="1166"/>
      <c r="J43" s="1166"/>
      <c r="K43" s="1167"/>
      <c r="L43" s="631">
        <v>2.7</v>
      </c>
      <c r="M43" s="585" t="s">
        <v>772</v>
      </c>
      <c r="N43" s="230"/>
      <c r="O43" s="663" t="s">
        <v>684</v>
      </c>
      <c r="P43" s="654">
        <v>0.1</v>
      </c>
      <c r="Q43" s="654">
        <v>1.4</v>
      </c>
      <c r="R43" s="585">
        <v>40909</v>
      </c>
      <c r="T43" s="1179"/>
      <c r="U43" s="1168" t="s">
        <v>694</v>
      </c>
      <c r="V43" s="1169"/>
      <c r="W43" s="1169"/>
      <c r="X43" s="681">
        <v>23.4</v>
      </c>
      <c r="Y43" s="682">
        <v>40909</v>
      </c>
      <c r="AA43" s="208"/>
      <c r="AG43" s="208"/>
      <c r="AH43" s="208"/>
      <c r="AI43" s="208"/>
      <c r="AJ43" s="208"/>
      <c r="AK43" s="208"/>
      <c r="AL43" s="208"/>
      <c r="AM43" s="208"/>
      <c r="AN43" s="208"/>
      <c r="AO43" s="208"/>
      <c r="AP43" s="208"/>
      <c r="AQ43" s="208"/>
      <c r="AR43" s="208"/>
    </row>
    <row r="44" spans="2:44" ht="15">
      <c r="B44" s="617" t="s">
        <v>26</v>
      </c>
      <c r="C44" s="586">
        <v>0.62</v>
      </c>
      <c r="D44" s="618" t="s">
        <v>639</v>
      </c>
      <c r="E44" s="565"/>
      <c r="F44" s="1165" t="s">
        <v>775</v>
      </c>
      <c r="G44" s="1166"/>
      <c r="H44" s="1166"/>
      <c r="I44" s="1166"/>
      <c r="J44" s="1166"/>
      <c r="K44" s="1167"/>
      <c r="L44" s="631">
        <v>2.7</v>
      </c>
      <c r="M44" s="585">
        <v>41277</v>
      </c>
      <c r="N44" s="15"/>
      <c r="O44" s="663" t="s">
        <v>685</v>
      </c>
      <c r="P44" s="654">
        <v>0.6</v>
      </c>
      <c r="Q44" s="654">
        <v>2.4</v>
      </c>
      <c r="R44" s="585">
        <v>40909</v>
      </c>
      <c r="T44" s="1180"/>
      <c r="U44" s="1168" t="s">
        <v>695</v>
      </c>
      <c r="V44" s="1169"/>
      <c r="W44" s="1169"/>
      <c r="X44" s="681">
        <v>30.6</v>
      </c>
      <c r="Y44" s="682">
        <v>40909</v>
      </c>
      <c r="AA44" s="208"/>
      <c r="AG44" s="208"/>
      <c r="AH44" s="208"/>
      <c r="AI44" s="208"/>
      <c r="AJ44" s="208"/>
      <c r="AK44" s="208"/>
      <c r="AL44" s="208"/>
      <c r="AM44" s="208"/>
      <c r="AN44" s="208"/>
      <c r="AO44" s="208"/>
      <c r="AP44" s="208"/>
      <c r="AQ44" s="208"/>
      <c r="AR44" s="208"/>
    </row>
    <row r="45" spans="2:44" ht="15">
      <c r="B45" s="579" t="s">
        <v>60</v>
      </c>
      <c r="C45" s="564"/>
      <c r="D45" s="580"/>
      <c r="E45" s="565"/>
      <c r="F45" s="1165" t="s">
        <v>782</v>
      </c>
      <c r="G45" s="1166"/>
      <c r="H45" s="1166"/>
      <c r="I45" s="1166"/>
      <c r="J45" s="1166"/>
      <c r="K45" s="1167"/>
      <c r="L45" s="631">
        <v>3.2</v>
      </c>
      <c r="M45" s="585">
        <v>41277</v>
      </c>
      <c r="N45" s="230"/>
      <c r="O45" s="655" t="s">
        <v>39</v>
      </c>
      <c r="P45" s="654">
        <v>0.5</v>
      </c>
      <c r="Q45" s="654">
        <v>3</v>
      </c>
      <c r="R45" s="583" t="s">
        <v>639</v>
      </c>
      <c r="T45" s="1170" t="s">
        <v>791</v>
      </c>
      <c r="U45" s="233" t="s">
        <v>697</v>
      </c>
      <c r="V45" s="233"/>
      <c r="W45" s="233"/>
      <c r="X45" s="233"/>
      <c r="Y45" s="671"/>
      <c r="AA45" s="208"/>
      <c r="AG45" s="208"/>
      <c r="AH45" s="208"/>
      <c r="AI45" s="208"/>
      <c r="AJ45" s="208"/>
      <c r="AK45" s="208"/>
      <c r="AL45" s="208"/>
      <c r="AM45" s="208"/>
      <c r="AN45" s="208"/>
      <c r="AO45" s="208"/>
      <c r="AP45" s="208"/>
      <c r="AQ45" s="208"/>
      <c r="AR45" s="208"/>
    </row>
    <row r="46" spans="2:44" ht="18">
      <c r="B46" s="611" t="s">
        <v>20</v>
      </c>
      <c r="C46" s="561" t="s">
        <v>629</v>
      </c>
      <c r="D46" s="576" t="s">
        <v>638</v>
      </c>
      <c r="E46" s="565"/>
      <c r="F46" s="1165" t="s">
        <v>677</v>
      </c>
      <c r="G46" s="1166"/>
      <c r="H46" s="1166"/>
      <c r="I46" s="1166"/>
      <c r="J46" s="1166"/>
      <c r="K46" s="1167"/>
      <c r="L46" s="631">
        <v>3.6</v>
      </c>
      <c r="M46" s="585" t="s">
        <v>772</v>
      </c>
      <c r="N46" s="230"/>
      <c r="O46" s="655" t="s">
        <v>39</v>
      </c>
      <c r="P46" s="654">
        <v>1</v>
      </c>
      <c r="Q46" s="654">
        <v>3.2</v>
      </c>
      <c r="R46" s="585">
        <v>40909</v>
      </c>
      <c r="T46" s="1179"/>
      <c r="U46" s="1168" t="s">
        <v>696</v>
      </c>
      <c r="V46" s="1169"/>
      <c r="W46" s="1169"/>
      <c r="X46" s="681">
        <v>1.9</v>
      </c>
      <c r="Y46" s="682">
        <v>40909</v>
      </c>
      <c r="AA46" s="208"/>
      <c r="AG46" s="208"/>
      <c r="AH46" s="208"/>
      <c r="AI46" s="208"/>
      <c r="AJ46" s="208"/>
      <c r="AK46" s="208"/>
      <c r="AL46" s="208"/>
      <c r="AM46" s="208"/>
      <c r="AN46" s="208"/>
      <c r="AO46" s="208"/>
      <c r="AP46" s="208"/>
      <c r="AQ46" s="208"/>
      <c r="AR46" s="208"/>
    </row>
    <row r="47" spans="2:44" ht="15">
      <c r="B47" s="581" t="s">
        <v>24</v>
      </c>
      <c r="C47" s="582">
        <v>0.36</v>
      </c>
      <c r="D47" s="583" t="s">
        <v>639</v>
      </c>
      <c r="E47" s="565"/>
      <c r="F47" s="1165" t="s">
        <v>776</v>
      </c>
      <c r="G47" s="1166"/>
      <c r="H47" s="1166"/>
      <c r="I47" s="1166"/>
      <c r="J47" s="1166"/>
      <c r="K47" s="1167"/>
      <c r="L47" s="631">
        <v>3.6</v>
      </c>
      <c r="M47" s="585">
        <v>41277</v>
      </c>
      <c r="N47" s="230"/>
      <c r="O47" s="655" t="s">
        <v>40</v>
      </c>
      <c r="P47" s="654">
        <v>1.2</v>
      </c>
      <c r="Q47" s="654">
        <v>4.6</v>
      </c>
      <c r="R47" s="583" t="s">
        <v>639</v>
      </c>
      <c r="T47" s="1179"/>
      <c r="U47" s="1168" t="s">
        <v>695</v>
      </c>
      <c r="V47" s="1169"/>
      <c r="W47" s="1169"/>
      <c r="X47" s="681">
        <v>8.3</v>
      </c>
      <c r="Y47" s="682">
        <v>40909</v>
      </c>
      <c r="AA47" s="208"/>
      <c r="AG47" s="208"/>
      <c r="AH47" s="208"/>
      <c r="AI47" s="208"/>
      <c r="AJ47" s="208"/>
      <c r="AK47" s="208"/>
      <c r="AL47" s="208"/>
      <c r="AM47" s="208"/>
      <c r="AN47" s="208"/>
      <c r="AO47" s="208"/>
      <c r="AP47" s="208"/>
      <c r="AQ47" s="208"/>
      <c r="AR47" s="208"/>
    </row>
    <row r="48" spans="2:44" ht="15" customHeight="1">
      <c r="B48" s="581" t="s">
        <v>25</v>
      </c>
      <c r="C48" s="582">
        <v>0.66</v>
      </c>
      <c r="D48" s="583" t="s">
        <v>639</v>
      </c>
      <c r="E48" s="565"/>
      <c r="F48" s="1165" t="s">
        <v>783</v>
      </c>
      <c r="G48" s="1166"/>
      <c r="H48" s="1166"/>
      <c r="I48" s="1166"/>
      <c r="J48" s="1166"/>
      <c r="K48" s="1167"/>
      <c r="L48" s="631">
        <v>4.1</v>
      </c>
      <c r="M48" s="585">
        <v>41277</v>
      </c>
      <c r="N48" s="230"/>
      <c r="O48" s="655" t="s">
        <v>40</v>
      </c>
      <c r="P48" s="654">
        <v>1.3</v>
      </c>
      <c r="Q48" s="654">
        <v>3.8</v>
      </c>
      <c r="R48" s="585">
        <v>40909</v>
      </c>
      <c r="T48" s="1180"/>
      <c r="U48" s="1168" t="s">
        <v>695</v>
      </c>
      <c r="V48" s="1169"/>
      <c r="W48" s="1169"/>
      <c r="X48" s="681">
        <v>6.3</v>
      </c>
      <c r="Y48" s="682">
        <v>40909</v>
      </c>
      <c r="AA48" s="208"/>
      <c r="AG48" s="208"/>
      <c r="AH48" s="208"/>
      <c r="AI48" s="208"/>
      <c r="AJ48" s="208"/>
      <c r="AK48" s="208"/>
      <c r="AL48" s="208"/>
      <c r="AM48" s="208"/>
      <c r="AN48" s="208"/>
      <c r="AO48" s="208"/>
      <c r="AP48" s="208"/>
      <c r="AQ48" s="208"/>
      <c r="AR48" s="208"/>
    </row>
    <row r="49" spans="2:44" ht="15" customHeight="1">
      <c r="B49" s="617" t="s">
        <v>26</v>
      </c>
      <c r="C49" s="586">
        <v>1.01</v>
      </c>
      <c r="D49" s="618" t="s">
        <v>639</v>
      </c>
      <c r="E49" s="565"/>
      <c r="F49" s="1165" t="s">
        <v>678</v>
      </c>
      <c r="G49" s="1166"/>
      <c r="H49" s="1166"/>
      <c r="I49" s="1166"/>
      <c r="J49" s="1166"/>
      <c r="K49" s="1167"/>
      <c r="L49" s="631">
        <v>4.5</v>
      </c>
      <c r="M49" s="585" t="s">
        <v>772</v>
      </c>
      <c r="N49" s="230"/>
      <c r="O49" s="655" t="s">
        <v>41</v>
      </c>
      <c r="P49" s="654">
        <v>1.9</v>
      </c>
      <c r="Q49" s="654">
        <v>5.9</v>
      </c>
      <c r="R49" s="583" t="s">
        <v>639</v>
      </c>
      <c r="T49" s="1170" t="s">
        <v>793</v>
      </c>
      <c r="U49" s="1168" t="s">
        <v>692</v>
      </c>
      <c r="V49" s="1169"/>
      <c r="W49" s="1169"/>
      <c r="X49" s="681">
        <v>1.9</v>
      </c>
      <c r="Y49" s="682">
        <v>40909</v>
      </c>
      <c r="AA49" s="208"/>
      <c r="AG49" s="208"/>
      <c r="AH49" s="208"/>
      <c r="AI49" s="208"/>
      <c r="AJ49" s="208"/>
      <c r="AK49" s="208"/>
      <c r="AL49" s="208"/>
      <c r="AM49" s="208"/>
      <c r="AN49" s="208"/>
      <c r="AO49" s="208"/>
      <c r="AP49" s="208"/>
      <c r="AQ49" s="208"/>
      <c r="AR49" s="208"/>
    </row>
    <row r="50" spans="2:44" ht="15" customHeight="1">
      <c r="B50" s="577" t="s">
        <v>643</v>
      </c>
      <c r="C50" s="563"/>
      <c r="D50" s="578"/>
      <c r="E50" s="565"/>
      <c r="F50" s="1165" t="s">
        <v>777</v>
      </c>
      <c r="G50" s="1166"/>
      <c r="H50" s="1166"/>
      <c r="I50" s="1166"/>
      <c r="J50" s="1166"/>
      <c r="K50" s="1167"/>
      <c r="L50" s="631">
        <v>4.5</v>
      </c>
      <c r="M50" s="585">
        <v>41277</v>
      </c>
      <c r="N50" s="230"/>
      <c r="O50" s="655" t="s">
        <v>42</v>
      </c>
      <c r="P50" s="654">
        <v>2.5</v>
      </c>
      <c r="Q50" s="654">
        <v>7.1</v>
      </c>
      <c r="R50" s="583" t="s">
        <v>639</v>
      </c>
      <c r="T50" s="1171"/>
      <c r="U50" s="1168" t="s">
        <v>695</v>
      </c>
      <c r="V50" s="1169"/>
      <c r="W50" s="1169"/>
      <c r="X50" s="681">
        <v>8.3</v>
      </c>
      <c r="Y50" s="682">
        <v>40909</v>
      </c>
      <c r="AA50" s="208"/>
      <c r="AG50" s="208"/>
      <c r="AH50" s="208"/>
      <c r="AI50" s="208"/>
      <c r="AJ50" s="208"/>
      <c r="AK50" s="208"/>
      <c r="AL50" s="208"/>
      <c r="AM50" s="208"/>
      <c r="AN50" s="208"/>
      <c r="AO50" s="208"/>
      <c r="AP50" s="208"/>
      <c r="AQ50" s="208"/>
      <c r="AR50" s="208"/>
    </row>
    <row r="51" spans="2:44" ht="16.5" customHeight="1">
      <c r="B51" s="575" t="s">
        <v>642</v>
      </c>
      <c r="C51" s="566" t="s">
        <v>629</v>
      </c>
      <c r="D51" s="576" t="s">
        <v>638</v>
      </c>
      <c r="E51" s="565"/>
      <c r="F51" s="1165" t="s">
        <v>784</v>
      </c>
      <c r="G51" s="1166"/>
      <c r="H51" s="1166"/>
      <c r="I51" s="1166"/>
      <c r="J51" s="1166"/>
      <c r="K51" s="1167"/>
      <c r="L51" s="631">
        <v>5</v>
      </c>
      <c r="M51" s="585">
        <v>41277</v>
      </c>
      <c r="N51" s="230"/>
      <c r="O51" s="655" t="s">
        <v>43</v>
      </c>
      <c r="P51" s="654">
        <v>3</v>
      </c>
      <c r="Q51" s="654">
        <v>8.1</v>
      </c>
      <c r="R51" s="583" t="s">
        <v>639</v>
      </c>
      <c r="T51" s="1171"/>
      <c r="U51" s="1168" t="s">
        <v>693</v>
      </c>
      <c r="V51" s="1169"/>
      <c r="W51" s="1169"/>
      <c r="X51" s="681">
        <v>23.5</v>
      </c>
      <c r="Y51" s="682">
        <v>40909</v>
      </c>
      <c r="AA51" s="208"/>
      <c r="AG51" s="208"/>
      <c r="AH51" s="208"/>
      <c r="AI51" s="208"/>
      <c r="AJ51" s="208"/>
      <c r="AK51" s="208"/>
      <c r="AL51" s="208"/>
      <c r="AM51" s="208"/>
      <c r="AN51" s="208"/>
      <c r="AO51" s="208"/>
      <c r="AP51" s="208"/>
      <c r="AQ51" s="208"/>
      <c r="AR51" s="208"/>
    </row>
    <row r="52" spans="2:44" ht="15.75" customHeight="1" thickBot="1">
      <c r="B52" s="584" t="s">
        <v>646</v>
      </c>
      <c r="C52" s="582">
        <v>0.1</v>
      </c>
      <c r="D52" s="585">
        <v>40909</v>
      </c>
      <c r="E52" s="565"/>
      <c r="F52" s="1165" t="s">
        <v>679</v>
      </c>
      <c r="G52" s="1166"/>
      <c r="H52" s="1166"/>
      <c r="I52" s="1166"/>
      <c r="J52" s="1166"/>
      <c r="K52" s="1167"/>
      <c r="L52" s="631">
        <v>5.4</v>
      </c>
      <c r="M52" s="585" t="s">
        <v>772</v>
      </c>
      <c r="N52" s="230"/>
      <c r="O52" s="664" t="s">
        <v>44</v>
      </c>
      <c r="P52" s="665">
        <v>3.4</v>
      </c>
      <c r="Q52" s="665">
        <v>9</v>
      </c>
      <c r="R52" s="640" t="s">
        <v>639</v>
      </c>
      <c r="T52" s="1172"/>
      <c r="U52" s="1173" t="s">
        <v>694</v>
      </c>
      <c r="V52" s="1174"/>
      <c r="W52" s="1174"/>
      <c r="X52" s="683">
        <v>23.4</v>
      </c>
      <c r="Y52" s="684">
        <v>40909</v>
      </c>
      <c r="AA52" s="208"/>
      <c r="AG52" s="208"/>
      <c r="AH52" s="208"/>
      <c r="AI52" s="208"/>
      <c r="AJ52" s="208"/>
      <c r="AK52" s="208"/>
      <c r="AL52" s="208"/>
      <c r="AM52" s="208"/>
      <c r="AN52" s="208"/>
      <c r="AO52" s="208"/>
      <c r="AP52" s="208"/>
      <c r="AQ52" s="208"/>
      <c r="AR52" s="208"/>
    </row>
    <row r="53" spans="2:49" ht="15">
      <c r="B53" s="584" t="s">
        <v>648</v>
      </c>
      <c r="C53" s="582">
        <v>0.14</v>
      </c>
      <c r="D53" s="585">
        <v>40909</v>
      </c>
      <c r="E53" s="565"/>
      <c r="F53" s="1165" t="s">
        <v>778</v>
      </c>
      <c r="G53" s="1166"/>
      <c r="H53" s="1166"/>
      <c r="I53" s="1166"/>
      <c r="J53" s="1166"/>
      <c r="K53" s="1167"/>
      <c r="L53" s="631">
        <v>5.4</v>
      </c>
      <c r="M53" s="585">
        <v>41277</v>
      </c>
      <c r="Y53" s="236"/>
      <c r="AA53" s="571"/>
      <c r="AC53" s="206"/>
      <c r="AD53" s="206"/>
      <c r="AF53" s="208"/>
      <c r="AL53" s="208"/>
      <c r="AM53" s="208"/>
      <c r="AN53" s="208"/>
      <c r="AO53" s="208"/>
      <c r="AP53" s="208"/>
      <c r="AQ53" s="208"/>
      <c r="AR53" s="208"/>
      <c r="AS53" s="208"/>
      <c r="AT53" s="208"/>
      <c r="AU53" s="208"/>
      <c r="AV53" s="208"/>
      <c r="AW53" s="208"/>
    </row>
    <row r="54" spans="2:49" ht="18">
      <c r="B54" s="584" t="s">
        <v>647</v>
      </c>
      <c r="C54" s="582">
        <v>0.18</v>
      </c>
      <c r="D54" s="585">
        <v>40909</v>
      </c>
      <c r="E54" s="565"/>
      <c r="F54" s="1175" t="s">
        <v>672</v>
      </c>
      <c r="G54" s="1166"/>
      <c r="H54" s="1166"/>
      <c r="I54" s="1166"/>
      <c r="J54" s="1166"/>
      <c r="K54" s="1166"/>
      <c r="L54" s="632" t="s">
        <v>629</v>
      </c>
      <c r="M54" s="633" t="s">
        <v>638</v>
      </c>
      <c r="T54" s="201" t="s">
        <v>573</v>
      </c>
      <c r="X54" s="208"/>
      <c r="Y54" s="208"/>
      <c r="AA54" s="571"/>
      <c r="AC54" s="206"/>
      <c r="AD54" s="206"/>
      <c r="AF54" s="208"/>
      <c r="AL54" s="208"/>
      <c r="AM54" s="208"/>
      <c r="AN54" s="208"/>
      <c r="AO54" s="208"/>
      <c r="AP54" s="208"/>
      <c r="AQ54" s="208"/>
      <c r="AR54" s="208"/>
      <c r="AS54" s="208"/>
      <c r="AT54" s="208"/>
      <c r="AU54" s="208"/>
      <c r="AV54" s="208"/>
      <c r="AW54" s="208"/>
    </row>
    <row r="55" spans="2:49" ht="15">
      <c r="B55" s="584" t="s">
        <v>649</v>
      </c>
      <c r="C55" s="582">
        <v>0.25</v>
      </c>
      <c r="D55" s="585">
        <v>40909</v>
      </c>
      <c r="E55" s="565"/>
      <c r="F55" s="768" t="s">
        <v>674</v>
      </c>
      <c r="G55" s="769"/>
      <c r="H55" s="769"/>
      <c r="I55" s="769"/>
      <c r="J55" s="769"/>
      <c r="K55" s="770"/>
      <c r="L55" s="631">
        <v>1</v>
      </c>
      <c r="M55" s="585" t="s">
        <v>772</v>
      </c>
      <c r="O55" s="237" t="s">
        <v>169</v>
      </c>
      <c r="P55" s="206"/>
      <c r="Q55" s="206"/>
      <c r="R55" s="206"/>
      <c r="T55" s="568" t="s">
        <v>786</v>
      </c>
      <c r="U55" s="206"/>
      <c r="V55" s="206"/>
      <c r="X55" s="208"/>
      <c r="Y55" s="208"/>
      <c r="AA55" s="571"/>
      <c r="AC55" s="206"/>
      <c r="AD55" s="206"/>
      <c r="AF55" s="208"/>
      <c r="AL55" s="208"/>
      <c r="AM55" s="208"/>
      <c r="AN55" s="208"/>
      <c r="AO55" s="208"/>
      <c r="AP55" s="208"/>
      <c r="AQ55" s="208"/>
      <c r="AR55" s="208"/>
      <c r="AS55" s="208"/>
      <c r="AT55" s="208"/>
      <c r="AU55" s="208"/>
      <c r="AV55" s="208"/>
      <c r="AW55" s="208"/>
    </row>
    <row r="56" spans="2:49" ht="15" customHeight="1">
      <c r="B56" s="584" t="s">
        <v>650</v>
      </c>
      <c r="C56" s="582">
        <v>0.38</v>
      </c>
      <c r="D56" s="585">
        <v>40909</v>
      </c>
      <c r="E56" s="565"/>
      <c r="F56" s="768" t="s">
        <v>773</v>
      </c>
      <c r="G56" s="769"/>
      <c r="H56" s="769"/>
      <c r="I56" s="769"/>
      <c r="J56" s="769"/>
      <c r="K56" s="770"/>
      <c r="L56" s="631">
        <v>1</v>
      </c>
      <c r="M56" s="585" t="s">
        <v>785</v>
      </c>
      <c r="O56" s="8" t="s">
        <v>171</v>
      </c>
      <c r="P56" s="9"/>
      <c r="Y56" s="236"/>
      <c r="AA56" s="571"/>
      <c r="AC56" s="206"/>
      <c r="AD56" s="206"/>
      <c r="AF56" s="208"/>
      <c r="AL56" s="208"/>
      <c r="AM56" s="208"/>
      <c r="AN56" s="208"/>
      <c r="AO56" s="208"/>
      <c r="AP56" s="208"/>
      <c r="AQ56" s="208"/>
      <c r="AR56" s="208"/>
      <c r="AS56" s="208"/>
      <c r="AT56" s="208"/>
      <c r="AU56" s="208"/>
      <c r="AV56" s="208"/>
      <c r="AW56" s="208"/>
    </row>
    <row r="57" spans="2:49" ht="18">
      <c r="B57" s="621" t="s">
        <v>644</v>
      </c>
      <c r="C57" s="619" t="s">
        <v>629</v>
      </c>
      <c r="D57" s="620" t="s">
        <v>638</v>
      </c>
      <c r="E57" s="565"/>
      <c r="F57" s="768" t="s">
        <v>773</v>
      </c>
      <c r="L57" s="631">
        <v>0.6</v>
      </c>
      <c r="M57" s="585">
        <v>41697</v>
      </c>
      <c r="O57" s="237" t="s">
        <v>170</v>
      </c>
      <c r="P57" s="206"/>
      <c r="T57" s="1176" t="s">
        <v>787</v>
      </c>
      <c r="U57" s="1177"/>
      <c r="V57" s="1177"/>
      <c r="W57" s="1177"/>
      <c r="X57" s="1177"/>
      <c r="Y57" s="1177"/>
      <c r="AA57" s="571"/>
      <c r="AC57" s="206"/>
      <c r="AD57" s="206"/>
      <c r="AF57" s="208"/>
      <c r="AL57" s="208"/>
      <c r="AM57" s="208"/>
      <c r="AN57" s="208"/>
      <c r="AO57" s="208"/>
      <c r="AP57" s="208"/>
      <c r="AQ57" s="208"/>
      <c r="AR57" s="208"/>
      <c r="AS57" s="208"/>
      <c r="AT57" s="208"/>
      <c r="AU57" s="208"/>
      <c r="AV57" s="208"/>
      <c r="AW57" s="208"/>
    </row>
    <row r="58" spans="2:49" ht="15">
      <c r="B58" s="584" t="s">
        <v>651</v>
      </c>
      <c r="C58" s="582">
        <v>0.23</v>
      </c>
      <c r="D58" s="585">
        <v>40909</v>
      </c>
      <c r="E58" s="565"/>
      <c r="F58" s="768" t="s">
        <v>779</v>
      </c>
      <c r="G58" s="769"/>
      <c r="H58" s="769"/>
      <c r="I58" s="769"/>
      <c r="J58" s="769"/>
      <c r="K58" s="770"/>
      <c r="L58" s="631">
        <v>1.4</v>
      </c>
      <c r="M58" s="585" t="s">
        <v>785</v>
      </c>
      <c r="O58" s="237" t="s">
        <v>172</v>
      </c>
      <c r="P58" s="206"/>
      <c r="T58" s="1178" t="s">
        <v>788</v>
      </c>
      <c r="U58" s="1177"/>
      <c r="V58" s="1177"/>
      <c r="W58" s="1177"/>
      <c r="X58" s="1177"/>
      <c r="Y58" s="1177"/>
      <c r="AA58" s="571"/>
      <c r="AC58" s="206"/>
      <c r="AD58" s="206"/>
      <c r="AF58" s="208"/>
      <c r="AL58" s="208"/>
      <c r="AM58" s="208"/>
      <c r="AN58" s="208"/>
      <c r="AO58" s="208"/>
      <c r="AP58" s="208"/>
      <c r="AQ58" s="208"/>
      <c r="AR58" s="208"/>
      <c r="AS58" s="208"/>
      <c r="AT58" s="208"/>
      <c r="AU58" s="208"/>
      <c r="AV58" s="208"/>
      <c r="AW58" s="208"/>
    </row>
    <row r="59" spans="2:49" ht="15" customHeight="1">
      <c r="B59" s="584" t="s">
        <v>652</v>
      </c>
      <c r="C59" s="582">
        <v>0.34</v>
      </c>
      <c r="D59" s="585">
        <v>40909</v>
      </c>
      <c r="E59" s="565"/>
      <c r="F59" s="768" t="s">
        <v>779</v>
      </c>
      <c r="L59" s="631">
        <v>0.9</v>
      </c>
      <c r="M59" s="585">
        <v>41697</v>
      </c>
      <c r="O59" s="237" t="s">
        <v>174</v>
      </c>
      <c r="P59" s="206"/>
      <c r="T59" s="24" t="s">
        <v>789</v>
      </c>
      <c r="Y59" s="236"/>
      <c r="AA59" s="571"/>
      <c r="AC59" s="206"/>
      <c r="AD59" s="206"/>
      <c r="AF59" s="208"/>
      <c r="AL59" s="208"/>
      <c r="AM59" s="208"/>
      <c r="AN59" s="208"/>
      <c r="AO59" s="208"/>
      <c r="AP59" s="208"/>
      <c r="AQ59" s="208"/>
      <c r="AR59" s="208"/>
      <c r="AS59" s="208"/>
      <c r="AT59" s="208"/>
      <c r="AU59" s="208"/>
      <c r="AV59" s="208"/>
      <c r="AW59" s="208"/>
    </row>
    <row r="60" spans="2:49" ht="15">
      <c r="B60" s="584" t="s">
        <v>653</v>
      </c>
      <c r="C60" s="582">
        <v>0.43</v>
      </c>
      <c r="D60" s="585">
        <v>40909</v>
      </c>
      <c r="E60" s="565"/>
      <c r="F60" s="768" t="s">
        <v>780</v>
      </c>
      <c r="G60" s="769"/>
      <c r="H60" s="769"/>
      <c r="I60" s="769"/>
      <c r="J60" s="769"/>
      <c r="K60" s="770"/>
      <c r="L60" s="631">
        <v>1.4</v>
      </c>
      <c r="M60" s="585">
        <v>41697</v>
      </c>
      <c r="O60" s="237" t="s">
        <v>173</v>
      </c>
      <c r="P60" s="206"/>
      <c r="T60" s="794" t="s">
        <v>790</v>
      </c>
      <c r="Y60" s="236"/>
      <c r="AA60" s="571"/>
      <c r="AC60" s="206"/>
      <c r="AD60" s="206"/>
      <c r="AF60" s="208"/>
      <c r="AL60" s="208"/>
      <c r="AM60" s="208"/>
      <c r="AN60" s="208"/>
      <c r="AO60" s="208"/>
      <c r="AP60" s="208"/>
      <c r="AQ60" s="208"/>
      <c r="AR60" s="208"/>
      <c r="AS60" s="208"/>
      <c r="AT60" s="208"/>
      <c r="AU60" s="208"/>
      <c r="AV60" s="208"/>
      <c r="AW60" s="208"/>
    </row>
    <row r="61" spans="2:49" ht="15" customHeight="1">
      <c r="B61" s="584" t="s">
        <v>654</v>
      </c>
      <c r="C61" s="582">
        <v>0.58</v>
      </c>
      <c r="D61" s="585">
        <v>40909</v>
      </c>
      <c r="E61" s="565"/>
      <c r="F61" s="768" t="s">
        <v>675</v>
      </c>
      <c r="G61" s="769"/>
      <c r="H61" s="769"/>
      <c r="I61" s="769"/>
      <c r="J61" s="769"/>
      <c r="K61" s="770"/>
      <c r="L61" s="631">
        <v>1.8</v>
      </c>
      <c r="M61" s="585" t="s">
        <v>772</v>
      </c>
      <c r="O61" s="237" t="s">
        <v>175</v>
      </c>
      <c r="P61" s="206"/>
      <c r="Y61" s="236"/>
      <c r="AA61" s="571"/>
      <c r="AC61" s="206"/>
      <c r="AD61" s="206"/>
      <c r="AF61" s="208"/>
      <c r="AL61" s="208"/>
      <c r="AM61" s="208"/>
      <c r="AN61" s="208"/>
      <c r="AO61" s="208"/>
      <c r="AP61" s="208"/>
      <c r="AQ61" s="208"/>
      <c r="AR61" s="208"/>
      <c r="AS61" s="208"/>
      <c r="AT61" s="208"/>
      <c r="AU61" s="208"/>
      <c r="AV61" s="208"/>
      <c r="AW61" s="208"/>
    </row>
    <row r="62" spans="2:49" ht="15.75" customHeight="1" thickBot="1">
      <c r="B62" s="584" t="s">
        <v>655</v>
      </c>
      <c r="C62" s="582">
        <v>0.7</v>
      </c>
      <c r="D62" s="585">
        <v>40909</v>
      </c>
      <c r="E62" s="565"/>
      <c r="F62" s="768" t="s">
        <v>774</v>
      </c>
      <c r="G62" s="769"/>
      <c r="H62" s="769"/>
      <c r="I62" s="769"/>
      <c r="J62" s="769"/>
      <c r="K62" s="770"/>
      <c r="L62" s="631">
        <v>1.8</v>
      </c>
      <c r="M62" s="585">
        <v>41277</v>
      </c>
      <c r="Y62" s="236"/>
      <c r="AC62" s="206"/>
      <c r="AD62" s="206"/>
      <c r="AF62" s="208"/>
      <c r="AL62" s="208"/>
      <c r="AM62" s="208"/>
      <c r="AN62" s="208"/>
      <c r="AO62" s="208"/>
      <c r="AP62" s="208"/>
      <c r="AQ62" s="208"/>
      <c r="AR62" s="208"/>
      <c r="AS62" s="208"/>
      <c r="AT62" s="208"/>
      <c r="AU62" s="208"/>
      <c r="AV62" s="208"/>
      <c r="AW62" s="208"/>
    </row>
    <row r="63" spans="2:44" ht="15.75" thickBot="1">
      <c r="B63" s="622" t="s">
        <v>645</v>
      </c>
      <c r="C63" s="623">
        <v>0.89</v>
      </c>
      <c r="D63" s="624">
        <v>40909</v>
      </c>
      <c r="E63" s="567"/>
      <c r="F63" s="768" t="s">
        <v>781</v>
      </c>
      <c r="G63" s="769"/>
      <c r="H63" s="769"/>
      <c r="I63" s="769"/>
      <c r="J63" s="769"/>
      <c r="K63" s="770"/>
      <c r="L63" s="631">
        <v>2.3</v>
      </c>
      <c r="M63" s="585">
        <v>41277</v>
      </c>
      <c r="O63" s="201" t="s">
        <v>190</v>
      </c>
      <c r="T63" s="944" t="s">
        <v>821</v>
      </c>
      <c r="U63" s="945"/>
      <c r="V63" s="945"/>
      <c r="W63" s="945"/>
      <c r="X63" s="945"/>
      <c r="Y63" s="946"/>
      <c r="AA63" s="208"/>
      <c r="AB63" s="208"/>
      <c r="AC63" s="208"/>
      <c r="AD63" s="208"/>
      <c r="AE63" s="208"/>
      <c r="AF63" s="208"/>
      <c r="AL63" s="208"/>
      <c r="AM63" s="208"/>
      <c r="AN63" s="208"/>
      <c r="AO63" s="208"/>
      <c r="AP63" s="208"/>
      <c r="AQ63" s="208"/>
      <c r="AR63" s="208"/>
    </row>
    <row r="64" spans="6:39" ht="15">
      <c r="F64" s="768" t="s">
        <v>676</v>
      </c>
      <c r="G64" s="769"/>
      <c r="H64" s="769"/>
      <c r="I64" s="769"/>
      <c r="J64" s="769"/>
      <c r="K64" s="770"/>
      <c r="L64" s="631">
        <v>2.7</v>
      </c>
      <c r="M64" s="585" t="s">
        <v>772</v>
      </c>
      <c r="O64" s="201" t="s">
        <v>191</v>
      </c>
      <c r="T64" s="947" t="s">
        <v>9</v>
      </c>
      <c r="U64" s="570"/>
      <c r="V64" s="570"/>
      <c r="W64" s="570"/>
      <c r="X64" s="566"/>
      <c r="Y64" s="948" t="s">
        <v>638</v>
      </c>
      <c r="AA64" s="208"/>
      <c r="AB64" s="208"/>
      <c r="AC64" s="208"/>
      <c r="AD64" s="208"/>
      <c r="AE64" s="208"/>
      <c r="AF64" s="208"/>
      <c r="AG64" s="208"/>
      <c r="AH64" s="208"/>
      <c r="AI64" s="208"/>
      <c r="AJ64" s="208"/>
      <c r="AK64" s="208"/>
      <c r="AL64" s="208"/>
      <c r="AM64" s="208"/>
    </row>
    <row r="65" spans="6:39" ht="15">
      <c r="F65" s="768" t="s">
        <v>775</v>
      </c>
      <c r="G65" s="769"/>
      <c r="H65" s="769"/>
      <c r="I65" s="769"/>
      <c r="J65" s="769"/>
      <c r="K65" s="770"/>
      <c r="L65" s="631">
        <v>2.7</v>
      </c>
      <c r="M65" s="585">
        <v>41277</v>
      </c>
      <c r="O65" s="201" t="s">
        <v>192</v>
      </c>
      <c r="T65" s="949"/>
      <c r="U65" s="233" t="s">
        <v>824</v>
      </c>
      <c r="V65" s="233" t="s">
        <v>825</v>
      </c>
      <c r="W65" s="233" t="s">
        <v>826</v>
      </c>
      <c r="X65" s="233" t="s">
        <v>827</v>
      </c>
      <c r="Y65" s="950"/>
      <c r="AA65" s="208"/>
      <c r="AB65" s="208"/>
      <c r="AC65" s="208"/>
      <c r="AD65" s="208"/>
      <c r="AE65" s="208"/>
      <c r="AF65" s="208"/>
      <c r="AG65" s="208"/>
      <c r="AH65" s="208"/>
      <c r="AI65" s="208"/>
      <c r="AJ65" s="208"/>
      <c r="AK65" s="208"/>
      <c r="AL65" s="208"/>
      <c r="AM65" s="208"/>
    </row>
    <row r="66" spans="6:39" ht="15.75" thickBot="1">
      <c r="F66" s="768" t="s">
        <v>782</v>
      </c>
      <c r="G66" s="769"/>
      <c r="H66" s="769"/>
      <c r="I66" s="769"/>
      <c r="J66" s="769"/>
      <c r="K66" s="770"/>
      <c r="L66" s="631">
        <v>3.2</v>
      </c>
      <c r="M66" s="585">
        <v>41277</v>
      </c>
      <c r="O66" s="238"/>
      <c r="P66" s="238"/>
      <c r="Q66" s="238"/>
      <c r="R66" s="206"/>
      <c r="T66" s="954" t="s">
        <v>822</v>
      </c>
      <c r="U66" s="952">
        <v>11.9</v>
      </c>
      <c r="V66" s="952">
        <v>13.5</v>
      </c>
      <c r="W66" s="953">
        <v>24.6</v>
      </c>
      <c r="X66" s="951">
        <v>16.5</v>
      </c>
      <c r="Y66" s="959">
        <v>41277</v>
      </c>
      <c r="AA66" s="208"/>
      <c r="AB66" s="208"/>
      <c r="AC66" s="208"/>
      <c r="AD66" s="208"/>
      <c r="AE66" s="208"/>
      <c r="AF66" s="208"/>
      <c r="AG66" s="208"/>
      <c r="AH66" s="208"/>
      <c r="AI66" s="208"/>
      <c r="AJ66" s="208"/>
      <c r="AK66" s="208"/>
      <c r="AL66" s="208"/>
      <c r="AM66" s="208"/>
    </row>
    <row r="67" spans="6:39" ht="15.75" thickBot="1">
      <c r="F67" s="768" t="s">
        <v>677</v>
      </c>
      <c r="G67" s="769"/>
      <c r="H67" s="769"/>
      <c r="I67" s="769"/>
      <c r="J67" s="769"/>
      <c r="K67" s="770"/>
      <c r="L67" s="631">
        <v>3.6</v>
      </c>
      <c r="M67" s="585" t="s">
        <v>772</v>
      </c>
      <c r="O67" s="688"/>
      <c r="P67" s="28" t="s">
        <v>178</v>
      </c>
      <c r="Q67" s="29" t="s">
        <v>177</v>
      </c>
      <c r="T67" s="955" t="s">
        <v>823</v>
      </c>
      <c r="U67" s="956">
        <v>15.9</v>
      </c>
      <c r="V67" s="956">
        <v>18</v>
      </c>
      <c r="W67" s="957">
        <v>32.8</v>
      </c>
      <c r="X67" s="958">
        <v>21.9</v>
      </c>
      <c r="Y67" s="959">
        <v>41277</v>
      </c>
      <c r="AA67" s="208"/>
      <c r="AB67" s="208"/>
      <c r="AC67" s="208"/>
      <c r="AD67" s="208"/>
      <c r="AE67" s="208"/>
      <c r="AF67" s="208"/>
      <c r="AG67" s="208"/>
      <c r="AH67" s="208"/>
      <c r="AI67" s="208"/>
      <c r="AJ67" s="208"/>
      <c r="AK67" s="208"/>
      <c r="AL67" s="208"/>
      <c r="AM67" s="208"/>
    </row>
    <row r="68" spans="6:39" ht="15">
      <c r="F68" s="768" t="s">
        <v>776</v>
      </c>
      <c r="G68" s="769"/>
      <c r="H68" s="769"/>
      <c r="I68" s="769"/>
      <c r="J68" s="769"/>
      <c r="K68" s="770"/>
      <c r="L68" s="631">
        <v>3.6</v>
      </c>
      <c r="M68" s="585">
        <v>41277</v>
      </c>
      <c r="O68" s="689" t="s">
        <v>176</v>
      </c>
      <c r="P68" s="232" t="s">
        <v>183</v>
      </c>
      <c r="Q68" s="242" t="s">
        <v>184</v>
      </c>
      <c r="T68" s="206"/>
      <c r="V68" s="206"/>
      <c r="Y68" s="236"/>
      <c r="AA68" s="208"/>
      <c r="AB68" s="208"/>
      <c r="AC68" s="208"/>
      <c r="AD68" s="208"/>
      <c r="AE68" s="208"/>
      <c r="AF68" s="208"/>
      <c r="AG68" s="208"/>
      <c r="AH68" s="208"/>
      <c r="AI68" s="208"/>
      <c r="AJ68" s="208"/>
      <c r="AK68" s="208"/>
      <c r="AL68" s="208"/>
      <c r="AM68" s="208"/>
    </row>
    <row r="69" spans="6:39" ht="15" customHeight="1">
      <c r="F69" s="768" t="s">
        <v>783</v>
      </c>
      <c r="G69" s="769"/>
      <c r="H69" s="769"/>
      <c r="I69" s="769"/>
      <c r="J69" s="769"/>
      <c r="K69" s="770"/>
      <c r="L69" s="631">
        <v>4.1</v>
      </c>
      <c r="M69" s="585">
        <v>41277</v>
      </c>
      <c r="O69" s="690" t="s">
        <v>179</v>
      </c>
      <c r="P69" s="243" t="s">
        <v>185</v>
      </c>
      <c r="Q69" s="244" t="s">
        <v>186</v>
      </c>
      <c r="Y69" s="236"/>
      <c r="AA69" s="208"/>
      <c r="AB69" s="208"/>
      <c r="AC69" s="208"/>
      <c r="AD69" s="208"/>
      <c r="AE69" s="208"/>
      <c r="AF69" s="208"/>
      <c r="AG69" s="208"/>
      <c r="AH69" s="208"/>
      <c r="AI69" s="208"/>
      <c r="AJ69" s="208"/>
      <c r="AK69" s="208"/>
      <c r="AL69" s="208"/>
      <c r="AM69" s="208"/>
    </row>
    <row r="70" spans="6:39" ht="15">
      <c r="F70" s="768" t="s">
        <v>678</v>
      </c>
      <c r="G70" s="769"/>
      <c r="H70" s="769"/>
      <c r="I70" s="769"/>
      <c r="J70" s="769"/>
      <c r="K70" s="770"/>
      <c r="L70" s="631">
        <v>4.5</v>
      </c>
      <c r="M70" s="585" t="s">
        <v>772</v>
      </c>
      <c r="O70" s="690" t="s">
        <v>180</v>
      </c>
      <c r="P70" s="243" t="s">
        <v>186</v>
      </c>
      <c r="Q70" s="244" t="s">
        <v>187</v>
      </c>
      <c r="Y70" s="236"/>
      <c r="AA70" s="208"/>
      <c r="AB70" s="208"/>
      <c r="AC70" s="208"/>
      <c r="AD70" s="208"/>
      <c r="AE70" s="208"/>
      <c r="AF70" s="208"/>
      <c r="AG70" s="208"/>
      <c r="AH70" s="208"/>
      <c r="AI70" s="208"/>
      <c r="AJ70" s="208"/>
      <c r="AK70" s="208"/>
      <c r="AL70" s="208"/>
      <c r="AM70" s="208"/>
    </row>
    <row r="71" spans="6:39" ht="15">
      <c r="F71" s="768" t="s">
        <v>777</v>
      </c>
      <c r="G71" s="769"/>
      <c r="H71" s="769"/>
      <c r="I71" s="769"/>
      <c r="J71" s="769"/>
      <c r="K71" s="770"/>
      <c r="L71" s="631">
        <v>4.5</v>
      </c>
      <c r="M71" s="585">
        <v>41277</v>
      </c>
      <c r="O71" s="690" t="s">
        <v>181</v>
      </c>
      <c r="P71" s="243" t="s">
        <v>187</v>
      </c>
      <c r="Q71" s="244" t="s">
        <v>188</v>
      </c>
      <c r="Y71" s="236"/>
      <c r="AA71" s="208"/>
      <c r="AB71" s="208"/>
      <c r="AC71" s="208"/>
      <c r="AD71" s="208"/>
      <c r="AE71" s="208"/>
      <c r="AF71" s="208"/>
      <c r="AG71" s="208"/>
      <c r="AH71" s="208"/>
      <c r="AI71" s="208"/>
      <c r="AJ71" s="208"/>
      <c r="AK71" s="208"/>
      <c r="AL71" s="208"/>
      <c r="AM71" s="208"/>
    </row>
    <row r="72" spans="6:39" ht="15" customHeight="1" thickBot="1">
      <c r="F72" s="768" t="s">
        <v>784</v>
      </c>
      <c r="G72" s="769"/>
      <c r="H72" s="769"/>
      <c r="I72" s="769"/>
      <c r="J72" s="769"/>
      <c r="K72" s="770"/>
      <c r="L72" s="631">
        <v>5</v>
      </c>
      <c r="M72" s="585">
        <v>41277</v>
      </c>
      <c r="O72" s="691" t="s">
        <v>182</v>
      </c>
      <c r="P72" s="245" t="s">
        <v>188</v>
      </c>
      <c r="Q72" s="246" t="s">
        <v>189</v>
      </c>
      <c r="Y72" s="236"/>
      <c r="AA72" s="208"/>
      <c r="AB72" s="208"/>
      <c r="AC72" s="208"/>
      <c r="AD72" s="208"/>
      <c r="AE72" s="208"/>
      <c r="AF72" s="208"/>
      <c r="AG72" s="208"/>
      <c r="AH72" s="208"/>
      <c r="AI72" s="208"/>
      <c r="AJ72" s="208"/>
      <c r="AK72" s="208"/>
      <c r="AL72" s="208"/>
      <c r="AM72" s="208"/>
    </row>
    <row r="73" spans="6:39" ht="15">
      <c r="F73" s="768" t="s">
        <v>679</v>
      </c>
      <c r="G73" s="769"/>
      <c r="H73" s="769"/>
      <c r="I73" s="769"/>
      <c r="J73" s="769"/>
      <c r="K73" s="770"/>
      <c r="L73" s="631">
        <v>5.4</v>
      </c>
      <c r="M73" s="585" t="s">
        <v>772</v>
      </c>
      <c r="AA73" s="208"/>
      <c r="AB73" s="208"/>
      <c r="AC73" s="208"/>
      <c r="AD73" s="208"/>
      <c r="AE73" s="208"/>
      <c r="AF73" s="208"/>
      <c r="AG73" s="208"/>
      <c r="AH73" s="208"/>
      <c r="AI73" s="208"/>
      <c r="AJ73" s="208"/>
      <c r="AK73" s="208"/>
      <c r="AL73" s="208"/>
      <c r="AM73" s="208"/>
    </row>
    <row r="74" spans="6:13" ht="15">
      <c r="F74" s="768" t="s">
        <v>778</v>
      </c>
      <c r="G74" s="769"/>
      <c r="H74" s="769"/>
      <c r="I74" s="769"/>
      <c r="J74" s="769"/>
      <c r="K74" s="770"/>
      <c r="L74" s="631">
        <v>5.4</v>
      </c>
      <c r="M74" s="585">
        <v>41277</v>
      </c>
    </row>
    <row r="75" spans="6:13" ht="18">
      <c r="F75" s="1175" t="s">
        <v>673</v>
      </c>
      <c r="G75" s="1166"/>
      <c r="H75" s="1166"/>
      <c r="I75" s="1166"/>
      <c r="J75" s="1166"/>
      <c r="K75" s="1166"/>
      <c r="L75" s="634" t="s">
        <v>629</v>
      </c>
      <c r="M75" s="620" t="s">
        <v>638</v>
      </c>
    </row>
    <row r="76" spans="6:13" ht="15">
      <c r="F76" s="768" t="s">
        <v>674</v>
      </c>
      <c r="G76" s="769"/>
      <c r="H76" s="769"/>
      <c r="I76" s="769"/>
      <c r="J76" s="769"/>
      <c r="K76" s="770"/>
      <c r="L76" s="635">
        <v>1</v>
      </c>
      <c r="M76" s="585">
        <v>40909</v>
      </c>
    </row>
    <row r="77" spans="6:13" ht="15" customHeight="1">
      <c r="F77" s="768" t="s">
        <v>675</v>
      </c>
      <c r="G77" s="769"/>
      <c r="H77" s="769"/>
      <c r="I77" s="769"/>
      <c r="J77" s="769"/>
      <c r="K77" s="770"/>
      <c r="L77" s="635">
        <v>2</v>
      </c>
      <c r="M77" s="585">
        <v>40909</v>
      </c>
    </row>
    <row r="78" spans="6:13" ht="15">
      <c r="F78" s="768" t="s">
        <v>676</v>
      </c>
      <c r="G78" s="769"/>
      <c r="H78" s="769"/>
      <c r="I78" s="769"/>
      <c r="J78" s="769"/>
      <c r="K78" s="770"/>
      <c r="L78" s="635">
        <v>3</v>
      </c>
      <c r="M78" s="585">
        <v>40909</v>
      </c>
    </row>
    <row r="79" spans="6:13" ht="15">
      <c r="F79" s="768" t="s">
        <v>677</v>
      </c>
      <c r="G79" s="769"/>
      <c r="H79" s="769"/>
      <c r="I79" s="769"/>
      <c r="J79" s="769"/>
      <c r="K79" s="770"/>
      <c r="L79" s="635">
        <v>4</v>
      </c>
      <c r="M79" s="585">
        <v>40909</v>
      </c>
    </row>
    <row r="80" spans="6:13" ht="15">
      <c r="F80" s="768" t="s">
        <v>678</v>
      </c>
      <c r="G80" s="769"/>
      <c r="H80" s="769"/>
      <c r="I80" s="769"/>
      <c r="J80" s="769"/>
      <c r="K80" s="770"/>
      <c r="L80" s="635">
        <v>5</v>
      </c>
      <c r="M80" s="585">
        <v>40909</v>
      </c>
    </row>
    <row r="81" spans="6:13" ht="15">
      <c r="F81" s="768" t="s">
        <v>679</v>
      </c>
      <c r="G81" s="769"/>
      <c r="H81" s="769"/>
      <c r="I81" s="769"/>
      <c r="J81" s="769"/>
      <c r="K81" s="770"/>
      <c r="L81" s="635">
        <v>6</v>
      </c>
      <c r="M81" s="585">
        <v>40909</v>
      </c>
    </row>
    <row r="82" spans="6:13" ht="15">
      <c r="F82" s="768" t="s">
        <v>680</v>
      </c>
      <c r="G82" s="769"/>
      <c r="H82" s="769"/>
      <c r="I82" s="769"/>
      <c r="J82" s="769"/>
      <c r="K82" s="770"/>
      <c r="L82" s="635">
        <v>7</v>
      </c>
      <c r="M82" s="585">
        <v>40909</v>
      </c>
    </row>
    <row r="83" spans="6:13" ht="15">
      <c r="F83" s="768" t="s">
        <v>681</v>
      </c>
      <c r="G83" s="769"/>
      <c r="H83" s="769"/>
      <c r="I83" s="769"/>
      <c r="J83" s="769"/>
      <c r="K83" s="770"/>
      <c r="L83" s="635">
        <v>8</v>
      </c>
      <c r="M83" s="585">
        <v>40909</v>
      </c>
    </row>
    <row r="84" spans="6:13" ht="15">
      <c r="F84" s="768" t="s">
        <v>682</v>
      </c>
      <c r="G84" s="769"/>
      <c r="H84" s="769"/>
      <c r="I84" s="769"/>
      <c r="J84" s="769"/>
      <c r="K84" s="770"/>
      <c r="L84" s="635">
        <v>9</v>
      </c>
      <c r="M84" s="585">
        <v>40909</v>
      </c>
    </row>
    <row r="85" spans="6:13" ht="15.75" thickBot="1">
      <c r="F85" s="768" t="s">
        <v>683</v>
      </c>
      <c r="G85" s="769"/>
      <c r="H85" s="769"/>
      <c r="I85" s="769"/>
      <c r="J85" s="769"/>
      <c r="K85" s="770"/>
      <c r="L85" s="636">
        <v>10</v>
      </c>
      <c r="M85" s="624">
        <v>40909</v>
      </c>
    </row>
  </sheetData>
  <mergeCells count="59">
    <mergeCell ref="F75:K75"/>
    <mergeCell ref="T57:Y57"/>
    <mergeCell ref="T58:Y58"/>
    <mergeCell ref="T40:T44"/>
    <mergeCell ref="T45:T48"/>
    <mergeCell ref="F52:K52"/>
    <mergeCell ref="F53:K53"/>
    <mergeCell ref="F54:K54"/>
    <mergeCell ref="F47:K47"/>
    <mergeCell ref="F42:K42"/>
    <mergeCell ref="F43:K43"/>
    <mergeCell ref="F44:K44"/>
    <mergeCell ref="F45:K45"/>
    <mergeCell ref="F46:K46"/>
    <mergeCell ref="F51:K51"/>
    <mergeCell ref="U42:W42"/>
    <mergeCell ref="F48:K48"/>
    <mergeCell ref="F49:K49"/>
    <mergeCell ref="F50:K50"/>
    <mergeCell ref="F36:K36"/>
    <mergeCell ref="F38:K38"/>
    <mergeCell ref="F39:K39"/>
    <mergeCell ref="F40:K40"/>
    <mergeCell ref="F41:K41"/>
    <mergeCell ref="T49:T52"/>
    <mergeCell ref="U43:W43"/>
    <mergeCell ref="U44:W44"/>
    <mergeCell ref="U50:W50"/>
    <mergeCell ref="U51:W51"/>
    <mergeCell ref="U52:W52"/>
    <mergeCell ref="U46:W46"/>
    <mergeCell ref="U47:W47"/>
    <mergeCell ref="U48:W48"/>
    <mergeCell ref="U49:W49"/>
    <mergeCell ref="F32:M32"/>
    <mergeCell ref="F33:K33"/>
    <mergeCell ref="F34:K34"/>
    <mergeCell ref="U39:W39"/>
    <mergeCell ref="U41:W41"/>
    <mergeCell ref="U36:W36"/>
    <mergeCell ref="U37:W37"/>
    <mergeCell ref="U38:W38"/>
    <mergeCell ref="F35:K35"/>
    <mergeCell ref="F37:K37"/>
    <mergeCell ref="A1:A2"/>
    <mergeCell ref="T10:X11"/>
    <mergeCell ref="T28:X29"/>
    <mergeCell ref="T5:X5"/>
    <mergeCell ref="T15:X15"/>
    <mergeCell ref="T19:X19"/>
    <mergeCell ref="T23:X24"/>
    <mergeCell ref="B1:C2"/>
    <mergeCell ref="F6:F7"/>
    <mergeCell ref="G6:L6"/>
    <mergeCell ref="F4:L4"/>
    <mergeCell ref="F15:F16"/>
    <mergeCell ref="G15:L15"/>
    <mergeCell ref="F24:F25"/>
    <mergeCell ref="G24:L24"/>
  </mergeCells>
  <hyperlinks>
    <hyperlink ref="A1:A2" location="Index!A1" display="Back to Index"/>
    <hyperlink ref="T60" r:id="rId1" display="http://www.escosa.sa.gov.au/Publications/DownloadPublication.aspx?id=2862&amp;versionId=3029"/>
    <hyperlink ref="T55" r:id="rId2" display="http://www.escosa.sa.gov.au/library/140227-REESCodeFinal-07.pdf"/>
  </hyperlinks>
  <printOptions/>
  <pageMargins left="0.7" right="0.7" top="0.75" bottom="0.75" header="0.3" footer="0.3"/>
  <pageSetup horizontalDpi="300" verticalDpi="300" orientation="portrait" paperSize="9"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G95"/>
  <sheetViews>
    <sheetView workbookViewId="0" topLeftCell="A1">
      <selection activeCell="A1" sqref="A1:A2"/>
    </sheetView>
  </sheetViews>
  <sheetFormatPr defaultColWidth="9.140625" defaultRowHeight="15"/>
  <cols>
    <col min="1" max="1" width="9.140625" style="196" customWidth="1"/>
    <col min="2" max="2" width="26.00390625" style="201" customWidth="1"/>
    <col min="3" max="27" width="12.7109375" style="201" customWidth="1"/>
    <col min="28" max="16384" width="9.140625" style="201" customWidth="1"/>
  </cols>
  <sheetData>
    <row r="1" s="196" customFormat="1" ht="15">
      <c r="A1" s="1143" t="s">
        <v>64</v>
      </c>
    </row>
    <row r="2" spans="1:16" s="196" customFormat="1" ht="15.75" thickBot="1">
      <c r="A2" s="1143"/>
      <c r="K2" s="197"/>
      <c r="L2" s="197"/>
      <c r="M2" s="197"/>
      <c r="N2" s="197"/>
      <c r="O2" s="197"/>
      <c r="P2" s="197"/>
    </row>
    <row r="3" spans="2:33" ht="15.75" thickBot="1">
      <c r="B3" s="41" t="s">
        <v>617</v>
      </c>
      <c r="C3" s="40"/>
      <c r="D3" s="40"/>
      <c r="E3" s="40"/>
      <c r="F3" s="40"/>
      <c r="G3" s="71"/>
      <c r="H3" s="40"/>
      <c r="I3" s="40"/>
      <c r="J3" s="40"/>
      <c r="K3" s="40"/>
      <c r="L3" s="71"/>
      <c r="M3" s="40"/>
      <c r="N3" s="40"/>
      <c r="O3" s="40"/>
      <c r="P3" s="40"/>
      <c r="Q3" s="71"/>
      <c r="R3" s="40"/>
      <c r="S3" s="40"/>
      <c r="T3" s="40"/>
      <c r="U3" s="40"/>
      <c r="V3" s="40"/>
      <c r="W3" s="208"/>
      <c r="X3" s="208"/>
      <c r="Y3" s="208"/>
      <c r="Z3" s="208"/>
      <c r="AA3" s="208"/>
      <c r="AB3" s="208"/>
      <c r="AC3" s="208"/>
      <c r="AD3" s="208"/>
      <c r="AE3" s="208"/>
      <c r="AF3" s="208"/>
      <c r="AG3" s="208"/>
    </row>
    <row r="4" spans="2:31" ht="15">
      <c r="B4" s="412"/>
      <c r="C4" s="125">
        <v>2012</v>
      </c>
      <c r="D4" s="125"/>
      <c r="E4" s="125"/>
      <c r="F4" s="125"/>
      <c r="G4" s="124"/>
      <c r="H4" s="125">
        <v>2013</v>
      </c>
      <c r="I4" s="125"/>
      <c r="J4" s="125"/>
      <c r="K4" s="125"/>
      <c r="L4" s="124"/>
      <c r="M4" s="125">
        <v>2014</v>
      </c>
      <c r="N4" s="125"/>
      <c r="O4" s="125"/>
      <c r="P4" s="125"/>
      <c r="Q4" s="124"/>
      <c r="R4" s="210" t="s">
        <v>698</v>
      </c>
      <c r="S4" s="123"/>
      <c r="T4" s="123"/>
      <c r="U4" s="123"/>
      <c r="V4" s="211"/>
      <c r="W4" s="208"/>
      <c r="X4" s="208"/>
      <c r="Y4" s="208"/>
      <c r="Z4" s="208"/>
      <c r="AA4" s="208"/>
      <c r="AB4" s="208"/>
      <c r="AC4" s="208"/>
      <c r="AD4" s="208"/>
      <c r="AE4" s="208"/>
    </row>
    <row r="5" spans="2:31" ht="62.1" customHeight="1">
      <c r="B5" s="98"/>
      <c r="C5" s="106" t="s">
        <v>124</v>
      </c>
      <c r="D5" s="128" t="s">
        <v>590</v>
      </c>
      <c r="E5" s="129" t="s">
        <v>742</v>
      </c>
      <c r="F5" s="130" t="s">
        <v>627</v>
      </c>
      <c r="G5" s="131" t="s">
        <v>628</v>
      </c>
      <c r="H5" s="106" t="s">
        <v>124</v>
      </c>
      <c r="I5" s="128" t="s">
        <v>590</v>
      </c>
      <c r="J5" s="129" t="s">
        <v>742</v>
      </c>
      <c r="K5" s="130" t="s">
        <v>627</v>
      </c>
      <c r="L5" s="131" t="s">
        <v>628</v>
      </c>
      <c r="M5" s="128" t="s">
        <v>124</v>
      </c>
      <c r="N5" s="128" t="s">
        <v>590</v>
      </c>
      <c r="O5" s="129" t="s">
        <v>742</v>
      </c>
      <c r="P5" s="130" t="s">
        <v>627</v>
      </c>
      <c r="Q5" s="131" t="s">
        <v>628</v>
      </c>
      <c r="R5" s="106" t="s">
        <v>124</v>
      </c>
      <c r="S5" s="128" t="s">
        <v>590</v>
      </c>
      <c r="T5" s="129" t="s">
        <v>742</v>
      </c>
      <c r="U5" s="130" t="s">
        <v>627</v>
      </c>
      <c r="V5" s="131" t="s">
        <v>628</v>
      </c>
      <c r="W5" s="208"/>
      <c r="X5" s="208"/>
      <c r="Y5" s="208"/>
      <c r="Z5" s="208"/>
      <c r="AA5" s="208"/>
      <c r="AB5" s="208"/>
      <c r="AC5" s="208"/>
      <c r="AD5" s="208"/>
      <c r="AE5" s="208"/>
    </row>
    <row r="6" spans="2:31" ht="15">
      <c r="B6" s="132" t="s">
        <v>106</v>
      </c>
      <c r="C6" s="382"/>
      <c r="D6" s="134"/>
      <c r="E6" s="134"/>
      <c r="F6" s="384"/>
      <c r="G6" s="385"/>
      <c r="H6" s="382"/>
      <c r="I6" s="134"/>
      <c r="J6" s="134"/>
      <c r="K6" s="384"/>
      <c r="L6" s="385"/>
      <c r="M6" s="382"/>
      <c r="N6" s="134"/>
      <c r="O6" s="134"/>
      <c r="P6" s="384"/>
      <c r="Q6" s="385"/>
      <c r="R6" s="386"/>
      <c r="S6" s="422"/>
      <c r="T6" s="423"/>
      <c r="U6" s="386"/>
      <c r="V6" s="387"/>
      <c r="W6" s="208"/>
      <c r="X6" s="208"/>
      <c r="Y6" s="208"/>
      <c r="Z6" s="208"/>
      <c r="AA6" s="208"/>
      <c r="AB6" s="208"/>
      <c r="AC6" s="208"/>
      <c r="AD6" s="208"/>
      <c r="AE6" s="208"/>
    </row>
    <row r="7" spans="2:31" ht="15">
      <c r="B7" s="328" t="s">
        <v>78</v>
      </c>
      <c r="C7" s="388">
        <v>41</v>
      </c>
      <c r="D7" s="427">
        <v>0.00039923269423644314</v>
      </c>
      <c r="E7" s="357">
        <v>4458.8</v>
      </c>
      <c r="F7" s="357">
        <v>891.7600000000001</v>
      </c>
      <c r="G7" s="425">
        <v>0.002058116163643864</v>
      </c>
      <c r="H7" s="388">
        <v>475</v>
      </c>
      <c r="I7" s="424">
        <v>0.004733291481071817</v>
      </c>
      <c r="J7" s="357">
        <v>59528</v>
      </c>
      <c r="K7" s="357">
        <v>11905.599999999993</v>
      </c>
      <c r="L7" s="425">
        <v>0.0275355404506609</v>
      </c>
      <c r="M7" s="388"/>
      <c r="N7" s="426"/>
      <c r="O7" s="357"/>
      <c r="P7" s="357"/>
      <c r="Q7" s="332"/>
      <c r="R7" s="329">
        <v>516</v>
      </c>
      <c r="S7" s="330">
        <v>0.0018301117219365135</v>
      </c>
      <c r="T7" s="331">
        <v>63986.8</v>
      </c>
      <c r="U7" s="331">
        <v>12797.359999999999</v>
      </c>
      <c r="V7" s="332">
        <v>0.010937374952750396</v>
      </c>
      <c r="W7" s="208"/>
      <c r="X7" s="208"/>
      <c r="Y7" s="208"/>
      <c r="Z7" s="208"/>
      <c r="AA7" s="208"/>
      <c r="AB7" s="208"/>
      <c r="AC7" s="208"/>
      <c r="AD7" s="208"/>
      <c r="AE7" s="208"/>
    </row>
    <row r="8" spans="2:31" ht="15">
      <c r="B8" s="560" t="s">
        <v>15</v>
      </c>
      <c r="C8" s="388"/>
      <c r="D8" s="427"/>
      <c r="E8" s="357"/>
      <c r="F8" s="357"/>
      <c r="G8" s="425"/>
      <c r="H8" s="388"/>
      <c r="I8" s="424"/>
      <c r="J8" s="357"/>
      <c r="K8" s="357"/>
      <c r="L8" s="425"/>
      <c r="M8" s="388">
        <v>3268</v>
      </c>
      <c r="N8" s="426">
        <v>0.04141951837769328</v>
      </c>
      <c r="O8" s="357">
        <v>6793</v>
      </c>
      <c r="P8" s="357">
        <v>9342.499999999904</v>
      </c>
      <c r="Q8" s="332">
        <v>0.030691911487983156</v>
      </c>
      <c r="R8" s="329">
        <v>3268</v>
      </c>
      <c r="S8" s="330">
        <v>0.011590707572264585</v>
      </c>
      <c r="T8" s="331">
        <v>6793</v>
      </c>
      <c r="U8" s="331">
        <v>9342.499999999904</v>
      </c>
      <c r="V8" s="332">
        <v>0.007984648825700732</v>
      </c>
      <c r="W8" s="208"/>
      <c r="X8" s="208"/>
      <c r="Y8" s="208"/>
      <c r="Z8" s="208"/>
      <c r="AA8" s="208"/>
      <c r="AB8" s="208"/>
      <c r="AC8" s="208"/>
      <c r="AD8" s="208"/>
      <c r="AE8" s="208"/>
    </row>
    <row r="9" spans="2:31" ht="15">
      <c r="B9" s="560" t="s">
        <v>53</v>
      </c>
      <c r="C9" s="388"/>
      <c r="D9" s="427"/>
      <c r="E9" s="357"/>
      <c r="F9" s="357"/>
      <c r="G9" s="425"/>
      <c r="H9" s="388"/>
      <c r="I9" s="424"/>
      <c r="J9" s="357"/>
      <c r="K9" s="357"/>
      <c r="L9" s="425"/>
      <c r="M9" s="388">
        <v>1</v>
      </c>
      <c r="N9" s="450">
        <v>1.2674271229404309E-05</v>
      </c>
      <c r="O9" s="357">
        <v>1</v>
      </c>
      <c r="P9" s="357">
        <v>15.9</v>
      </c>
      <c r="Q9" s="354">
        <v>5.223456169750465E-05</v>
      </c>
      <c r="R9" s="329">
        <v>1</v>
      </c>
      <c r="S9" s="451">
        <v>3.546728143287817E-06</v>
      </c>
      <c r="T9" s="331">
        <v>1</v>
      </c>
      <c r="U9" s="331">
        <v>15.9</v>
      </c>
      <c r="V9" s="366">
        <v>1.35890731954662E-05</v>
      </c>
      <c r="W9" s="208"/>
      <c r="X9" s="208"/>
      <c r="Y9" s="208"/>
      <c r="Z9" s="208"/>
      <c r="AA9" s="208"/>
      <c r="AB9" s="208"/>
      <c r="AC9" s="208"/>
      <c r="AD9" s="208"/>
      <c r="AE9" s="208"/>
    </row>
    <row r="10" spans="2:31" ht="15">
      <c r="B10" s="328" t="s">
        <v>58</v>
      </c>
      <c r="C10" s="388">
        <v>29826</v>
      </c>
      <c r="D10" s="427">
        <v>0.290427178982833</v>
      </c>
      <c r="E10" s="357">
        <v>254180</v>
      </c>
      <c r="F10" s="357">
        <v>49773.46999999869</v>
      </c>
      <c r="G10" s="425">
        <v>0.11487348964703537</v>
      </c>
      <c r="H10" s="388">
        <v>24640</v>
      </c>
      <c r="I10" s="424">
        <v>0.24553326756549382</v>
      </c>
      <c r="J10" s="357">
        <v>192384</v>
      </c>
      <c r="K10" s="357">
        <v>37231.69000000134</v>
      </c>
      <c r="L10" s="425">
        <v>0.08611029314284911</v>
      </c>
      <c r="M10" s="388">
        <v>14418</v>
      </c>
      <c r="N10" s="429">
        <v>0.18273764258555134</v>
      </c>
      <c r="O10" s="414">
        <v>159716</v>
      </c>
      <c r="P10" s="357">
        <v>30020.45000000065</v>
      </c>
      <c r="Q10" s="332">
        <v>0.0986229589755904</v>
      </c>
      <c r="R10" s="329">
        <v>68884</v>
      </c>
      <c r="S10" s="330">
        <v>0.24431282142223798</v>
      </c>
      <c r="T10" s="331">
        <v>606280</v>
      </c>
      <c r="U10" s="331">
        <v>117025.61000004756</v>
      </c>
      <c r="V10" s="332">
        <v>0.10001695471916525</v>
      </c>
      <c r="W10" s="208"/>
      <c r="X10" s="208"/>
      <c r="Y10" s="208"/>
      <c r="Z10" s="208"/>
      <c r="AA10" s="208"/>
      <c r="AB10" s="208"/>
      <c r="AC10" s="208"/>
      <c r="AD10" s="208"/>
      <c r="AE10" s="208"/>
    </row>
    <row r="11" spans="2:31" ht="15">
      <c r="B11" s="328" t="s">
        <v>83</v>
      </c>
      <c r="C11" s="388">
        <v>7242</v>
      </c>
      <c r="D11" s="424">
        <v>0.07051812613805661</v>
      </c>
      <c r="E11" s="391">
        <v>9873</v>
      </c>
      <c r="F11" s="357">
        <v>22519.099999998525</v>
      </c>
      <c r="G11" s="425">
        <v>0.05197241825234312</v>
      </c>
      <c r="H11" s="388">
        <v>11895</v>
      </c>
      <c r="I11" s="424">
        <v>0.11853158351020897</v>
      </c>
      <c r="J11" s="391">
        <v>17006</v>
      </c>
      <c r="K11" s="357">
        <v>36242.79999999946</v>
      </c>
      <c r="L11" s="425">
        <v>0.08382316602650841</v>
      </c>
      <c r="M11" s="388">
        <v>11716</v>
      </c>
      <c r="N11" s="426">
        <v>0.14849176172370088</v>
      </c>
      <c r="O11" s="357">
        <v>17130</v>
      </c>
      <c r="P11" s="357">
        <v>47961.00000000359</v>
      </c>
      <c r="Q11" s="332">
        <v>0.15756112035057912</v>
      </c>
      <c r="R11" s="329">
        <v>30853</v>
      </c>
      <c r="S11" s="330">
        <v>0.10942720340485902</v>
      </c>
      <c r="T11" s="331">
        <v>44009</v>
      </c>
      <c r="U11" s="331">
        <v>106722.90000003928</v>
      </c>
      <c r="V11" s="332">
        <v>0.09121165407125494</v>
      </c>
      <c r="W11" s="208"/>
      <c r="X11" s="208"/>
      <c r="Y11" s="208"/>
      <c r="Z11" s="208"/>
      <c r="AA11" s="208"/>
      <c r="AB11" s="208"/>
      <c r="AC11" s="208"/>
      <c r="AD11" s="208"/>
      <c r="AE11" s="208"/>
    </row>
    <row r="12" spans="2:31" ht="15">
      <c r="B12" s="560" t="s">
        <v>670</v>
      </c>
      <c r="C12" s="388">
        <v>38895</v>
      </c>
      <c r="D12" s="424">
        <v>0.37873550347137697</v>
      </c>
      <c r="E12" s="391">
        <v>70736</v>
      </c>
      <c r="F12" s="357">
        <v>233613.00000006298</v>
      </c>
      <c r="G12" s="425">
        <v>0.5391615359933879</v>
      </c>
      <c r="H12" s="388">
        <v>37424</v>
      </c>
      <c r="I12" s="424">
        <v>0.3729235797634351</v>
      </c>
      <c r="J12" s="391">
        <v>68649</v>
      </c>
      <c r="K12" s="357">
        <v>224928.9000000766</v>
      </c>
      <c r="L12" s="425">
        <v>0.5202206377229852</v>
      </c>
      <c r="M12" s="388">
        <v>21235</v>
      </c>
      <c r="N12" s="426">
        <v>0.26913814955640053</v>
      </c>
      <c r="O12" s="357">
        <v>48682</v>
      </c>
      <c r="P12" s="357">
        <v>108087.10000000766</v>
      </c>
      <c r="Q12" s="332">
        <v>0.35508693670784625</v>
      </c>
      <c r="R12" s="329">
        <v>97554</v>
      </c>
      <c r="S12" s="330">
        <v>0.3459975172902997</v>
      </c>
      <c r="T12" s="331">
        <v>188067</v>
      </c>
      <c r="U12" s="331">
        <v>566628.9999999548</v>
      </c>
      <c r="V12" s="332">
        <v>0.4842743997278744</v>
      </c>
      <c r="W12" s="208"/>
      <c r="X12" s="208"/>
      <c r="Y12" s="208"/>
      <c r="Z12" s="208"/>
      <c r="AA12" s="208"/>
      <c r="AB12" s="208"/>
      <c r="AC12" s="208"/>
      <c r="AD12" s="208"/>
      <c r="AE12" s="208"/>
    </row>
    <row r="13" spans="2:31" ht="15">
      <c r="B13" s="328" t="s">
        <v>86</v>
      </c>
      <c r="C13" s="388">
        <v>327</v>
      </c>
      <c r="D13" s="424">
        <v>0.0031841241711052905</v>
      </c>
      <c r="E13" s="357">
        <v>327</v>
      </c>
      <c r="F13" s="357">
        <v>7690.500000000023</v>
      </c>
      <c r="G13" s="425">
        <v>0.017749105540171325</v>
      </c>
      <c r="H13" s="388">
        <v>859</v>
      </c>
      <c r="I13" s="424">
        <v>0.00855978396261198</v>
      </c>
      <c r="J13" s="357">
        <v>859</v>
      </c>
      <c r="K13" s="357">
        <v>19075.399999999827</v>
      </c>
      <c r="L13" s="425">
        <v>0.04411801574994393</v>
      </c>
      <c r="M13" s="388">
        <v>502</v>
      </c>
      <c r="N13" s="426">
        <v>0.006362484157160963</v>
      </c>
      <c r="O13" s="357">
        <v>503</v>
      </c>
      <c r="P13" s="357">
        <v>10928.200000000024</v>
      </c>
      <c r="Q13" s="332">
        <v>0.03590124132972777</v>
      </c>
      <c r="R13" s="329">
        <v>1688</v>
      </c>
      <c r="S13" s="330">
        <v>0.005986877105869835</v>
      </c>
      <c r="T13" s="331">
        <v>1689</v>
      </c>
      <c r="U13" s="331">
        <v>37694.09999999937</v>
      </c>
      <c r="V13" s="332">
        <v>0.032215590184730435</v>
      </c>
      <c r="W13" s="208"/>
      <c r="X13" s="208"/>
      <c r="Y13" s="208"/>
      <c r="Z13" s="208"/>
      <c r="AA13" s="208"/>
      <c r="AB13" s="208"/>
      <c r="AC13" s="208"/>
      <c r="AD13" s="208"/>
      <c r="AE13" s="208"/>
    </row>
    <row r="14" spans="2:31" ht="15">
      <c r="B14" s="392" t="s">
        <v>73</v>
      </c>
      <c r="C14" s="393">
        <v>76331</v>
      </c>
      <c r="D14" s="433">
        <v>0.7432641654576083</v>
      </c>
      <c r="E14" s="170">
        <v>339574.8</v>
      </c>
      <c r="F14" s="395">
        <v>314487.8300000156</v>
      </c>
      <c r="G14" s="434">
        <v>0.7258146655964787</v>
      </c>
      <c r="H14" s="393">
        <v>75293</v>
      </c>
      <c r="I14" s="433">
        <v>0.7502815062828216</v>
      </c>
      <c r="J14" s="170">
        <v>338426</v>
      </c>
      <c r="K14" s="395">
        <v>329384.3900000536</v>
      </c>
      <c r="L14" s="434">
        <v>0.7618076530928931</v>
      </c>
      <c r="M14" s="393">
        <v>51140</v>
      </c>
      <c r="N14" s="435">
        <v>0.6481622306717364</v>
      </c>
      <c r="O14" s="170">
        <v>232825</v>
      </c>
      <c r="P14" s="395">
        <v>206355.1500000298</v>
      </c>
      <c r="Q14" s="396">
        <v>0.6779164034134832</v>
      </c>
      <c r="R14" s="436">
        <v>202764</v>
      </c>
      <c r="S14" s="437">
        <v>0.7191487852456109</v>
      </c>
      <c r="T14" s="438">
        <v>910825.7999999999</v>
      </c>
      <c r="U14" s="438">
        <v>850227.3699990781</v>
      </c>
      <c r="V14" s="396">
        <v>0.7266542115538487</v>
      </c>
      <c r="W14" s="208"/>
      <c r="X14" s="208"/>
      <c r="Y14" s="208"/>
      <c r="Z14" s="208"/>
      <c r="AA14" s="208"/>
      <c r="AB14" s="208"/>
      <c r="AC14" s="208"/>
      <c r="AD14" s="208"/>
      <c r="AE14" s="208"/>
    </row>
    <row r="15" spans="2:31" ht="15">
      <c r="B15" s="132" t="s">
        <v>107</v>
      </c>
      <c r="C15" s="155"/>
      <c r="D15" s="439"/>
      <c r="E15" s="399"/>
      <c r="F15" s="167"/>
      <c r="G15" s="440"/>
      <c r="H15" s="155"/>
      <c r="I15" s="162"/>
      <c r="J15" s="399"/>
      <c r="K15" s="167"/>
      <c r="L15" s="157"/>
      <c r="M15" s="155"/>
      <c r="N15" s="441"/>
      <c r="O15" s="418"/>
      <c r="P15" s="167"/>
      <c r="Q15" s="157"/>
      <c r="R15" s="400"/>
      <c r="S15" s="442"/>
      <c r="T15" s="402"/>
      <c r="U15" s="402"/>
      <c r="V15" s="403"/>
      <c r="W15" s="208"/>
      <c r="X15" s="208"/>
      <c r="Y15" s="208"/>
      <c r="Z15" s="208"/>
      <c r="AA15" s="208"/>
      <c r="AB15" s="208"/>
      <c r="AC15" s="208"/>
      <c r="AD15" s="208"/>
      <c r="AE15" s="208"/>
    </row>
    <row r="16" spans="2:31" ht="15">
      <c r="B16" s="328" t="s">
        <v>78</v>
      </c>
      <c r="C16" s="388">
        <v>7</v>
      </c>
      <c r="D16" s="427">
        <v>6.816167950378297E-05</v>
      </c>
      <c r="E16" s="357">
        <v>584.3</v>
      </c>
      <c r="F16" s="357">
        <v>116.86000000000001</v>
      </c>
      <c r="G16" s="452">
        <v>0.0002697042420420539</v>
      </c>
      <c r="H16" s="388">
        <v>60</v>
      </c>
      <c r="I16" s="427">
        <v>0.0005978894502406505</v>
      </c>
      <c r="J16" s="357">
        <v>5542</v>
      </c>
      <c r="K16" s="357">
        <v>1108.3999999999996</v>
      </c>
      <c r="L16" s="425">
        <v>0.002563532542292077</v>
      </c>
      <c r="M16" s="388"/>
      <c r="N16" s="426"/>
      <c r="O16" s="357"/>
      <c r="P16" s="357"/>
      <c r="Q16" s="332"/>
      <c r="R16" s="329">
        <v>67</v>
      </c>
      <c r="S16" s="330">
        <v>0.00023763078560028373</v>
      </c>
      <c r="T16" s="331">
        <v>6126.3</v>
      </c>
      <c r="U16" s="331">
        <v>1225.2599999999995</v>
      </c>
      <c r="V16" s="332">
        <v>0.0010471791083947741</v>
      </c>
      <c r="W16" s="208"/>
      <c r="X16" s="208"/>
      <c r="Y16" s="208"/>
      <c r="Z16" s="208"/>
      <c r="AA16" s="208"/>
      <c r="AB16" s="208"/>
      <c r="AC16" s="208"/>
      <c r="AD16" s="208"/>
      <c r="AE16" s="208"/>
    </row>
    <row r="17" spans="2:31" ht="15">
      <c r="B17" s="560" t="s">
        <v>15</v>
      </c>
      <c r="C17" s="388"/>
      <c r="D17" s="427"/>
      <c r="E17" s="357"/>
      <c r="F17" s="357"/>
      <c r="G17" s="452"/>
      <c r="H17" s="388"/>
      <c r="I17" s="427"/>
      <c r="J17" s="357"/>
      <c r="K17" s="357"/>
      <c r="L17" s="425"/>
      <c r="M17" s="388">
        <v>1017</v>
      </c>
      <c r="N17" s="426">
        <v>0.012889733840304183</v>
      </c>
      <c r="O17" s="357">
        <v>2012</v>
      </c>
      <c r="P17" s="357">
        <v>2065.600000000005</v>
      </c>
      <c r="Q17" s="332">
        <v>0.006785893751092193</v>
      </c>
      <c r="R17" s="329">
        <v>1017</v>
      </c>
      <c r="S17" s="330">
        <v>0.00360702252172371</v>
      </c>
      <c r="T17" s="331">
        <v>2012</v>
      </c>
      <c r="U17" s="331">
        <v>2065.600000000005</v>
      </c>
      <c r="V17" s="332">
        <v>0.0017653829932424557</v>
      </c>
      <c r="W17" s="208"/>
      <c r="X17" s="208"/>
      <c r="Y17" s="208"/>
      <c r="Z17" s="208"/>
      <c r="AA17" s="208"/>
      <c r="AB17" s="208"/>
      <c r="AC17" s="208"/>
      <c r="AD17" s="208"/>
      <c r="AE17" s="208"/>
    </row>
    <row r="18" spans="2:31" ht="15">
      <c r="B18" s="560" t="s">
        <v>53</v>
      </c>
      <c r="C18" s="388"/>
      <c r="D18" s="427"/>
      <c r="E18" s="357"/>
      <c r="F18" s="357"/>
      <c r="G18" s="452"/>
      <c r="H18" s="388"/>
      <c r="I18" s="427"/>
      <c r="J18" s="357"/>
      <c r="K18" s="357"/>
      <c r="L18" s="425"/>
      <c r="M18" s="388"/>
      <c r="N18" s="426"/>
      <c r="O18" s="357"/>
      <c r="P18" s="357"/>
      <c r="Q18" s="332"/>
      <c r="R18" s="329"/>
      <c r="S18" s="330"/>
      <c r="T18" s="331"/>
      <c r="U18" s="331"/>
      <c r="V18" s="332"/>
      <c r="W18" s="208"/>
      <c r="X18" s="208"/>
      <c r="Y18" s="208"/>
      <c r="Z18" s="208"/>
      <c r="AA18" s="208"/>
      <c r="AB18" s="208"/>
      <c r="AC18" s="208"/>
      <c r="AD18" s="208"/>
      <c r="AE18" s="208"/>
    </row>
    <row r="19" spans="2:31" ht="15">
      <c r="B19" s="328" t="s">
        <v>58</v>
      </c>
      <c r="C19" s="388">
        <v>6373</v>
      </c>
      <c r="D19" s="424">
        <v>0.06205634049680127</v>
      </c>
      <c r="E19" s="357">
        <v>53787</v>
      </c>
      <c r="F19" s="357">
        <v>11003.659999999694</v>
      </c>
      <c r="G19" s="425">
        <v>0.025395633920831624</v>
      </c>
      <c r="H19" s="388">
        <v>5041</v>
      </c>
      <c r="I19" s="424">
        <v>0.05023267864438532</v>
      </c>
      <c r="J19" s="357">
        <v>35791</v>
      </c>
      <c r="K19" s="357">
        <v>6954.320000000014</v>
      </c>
      <c r="L19" s="425">
        <v>0.01608410829079094</v>
      </c>
      <c r="M19" s="388">
        <v>5417</v>
      </c>
      <c r="N19" s="426">
        <v>0.06865652724968314</v>
      </c>
      <c r="O19" s="357">
        <v>54922</v>
      </c>
      <c r="P19" s="357">
        <v>10304.89000000012</v>
      </c>
      <c r="Q19" s="332">
        <v>0.03385354795540912</v>
      </c>
      <c r="R19" s="329">
        <v>16831</v>
      </c>
      <c r="S19" s="330">
        <v>0.05969498137967725</v>
      </c>
      <c r="T19" s="331">
        <v>144500</v>
      </c>
      <c r="U19" s="331">
        <v>28262.870000000366</v>
      </c>
      <c r="V19" s="332">
        <v>0.024155107493330236</v>
      </c>
      <c r="W19" s="208"/>
      <c r="X19" s="208"/>
      <c r="Y19" s="208"/>
      <c r="Z19" s="208"/>
      <c r="AA19" s="208"/>
      <c r="AB19" s="208"/>
      <c r="AC19" s="208"/>
      <c r="AD19" s="208"/>
      <c r="AE19" s="208"/>
    </row>
    <row r="20" spans="2:31" ht="15">
      <c r="B20" s="328" t="s">
        <v>83</v>
      </c>
      <c r="C20" s="388">
        <v>1998</v>
      </c>
      <c r="D20" s="424">
        <v>0.019455290806936913</v>
      </c>
      <c r="E20" s="391">
        <v>2394</v>
      </c>
      <c r="F20" s="357">
        <v>5932.500000000126</v>
      </c>
      <c r="G20" s="425">
        <v>0.013691771486518215</v>
      </c>
      <c r="H20" s="388">
        <v>3312</v>
      </c>
      <c r="I20" s="424">
        <v>0.033003497653283906</v>
      </c>
      <c r="J20" s="391">
        <v>4151</v>
      </c>
      <c r="K20" s="357">
        <v>10208.299999999796</v>
      </c>
      <c r="L20" s="425">
        <v>0.023609986693864753</v>
      </c>
      <c r="M20" s="388">
        <v>5046</v>
      </c>
      <c r="N20" s="426">
        <v>0.06395437262357415</v>
      </c>
      <c r="O20" s="357">
        <v>6421</v>
      </c>
      <c r="P20" s="357">
        <v>18419.29999999911</v>
      </c>
      <c r="Q20" s="332">
        <v>0.06051094731288057</v>
      </c>
      <c r="R20" s="329">
        <v>10356</v>
      </c>
      <c r="S20" s="330">
        <v>0.036729916651888635</v>
      </c>
      <c r="T20" s="331">
        <v>12966</v>
      </c>
      <c r="U20" s="331">
        <v>34560.09999999731</v>
      </c>
      <c r="V20" s="332">
        <v>0.029537089845446212</v>
      </c>
      <c r="W20" s="208"/>
      <c r="X20" s="208"/>
      <c r="Y20" s="208"/>
      <c r="Z20" s="208"/>
      <c r="AA20" s="208"/>
      <c r="AB20" s="208"/>
      <c r="AC20" s="208"/>
      <c r="AD20" s="208"/>
      <c r="AE20" s="208"/>
    </row>
    <row r="21" spans="2:31" ht="15">
      <c r="B21" s="560" t="s">
        <v>670</v>
      </c>
      <c r="C21" s="388">
        <v>10272</v>
      </c>
      <c r="D21" s="424">
        <v>0.10002239598040838</v>
      </c>
      <c r="E21" s="391">
        <v>21198</v>
      </c>
      <c r="F21" s="357">
        <v>72679.50000000617</v>
      </c>
      <c r="G21" s="425">
        <v>0.16773891373863697</v>
      </c>
      <c r="H21" s="388">
        <v>8726</v>
      </c>
      <c r="I21" s="424">
        <v>0.08695305571333194</v>
      </c>
      <c r="J21" s="391">
        <v>15761</v>
      </c>
      <c r="K21" s="357">
        <v>51560.199999994395</v>
      </c>
      <c r="L21" s="425">
        <v>0.11924959453904152</v>
      </c>
      <c r="M21" s="388">
        <v>8464</v>
      </c>
      <c r="N21" s="426">
        <v>0.10727503168567808</v>
      </c>
      <c r="O21" s="357">
        <v>18398</v>
      </c>
      <c r="P21" s="357">
        <v>40210.30000000098</v>
      </c>
      <c r="Q21" s="332">
        <v>0.13209857837894481</v>
      </c>
      <c r="R21" s="329">
        <v>27462</v>
      </c>
      <c r="S21" s="330">
        <v>0.09740024827097003</v>
      </c>
      <c r="T21" s="331">
        <v>55357</v>
      </c>
      <c r="U21" s="331">
        <v>164450.00000000856</v>
      </c>
      <c r="V21" s="332">
        <v>0.14054862182355551</v>
      </c>
      <c r="W21" s="208"/>
      <c r="X21" s="208"/>
      <c r="Y21" s="208"/>
      <c r="Z21" s="208"/>
      <c r="AA21" s="208"/>
      <c r="AB21" s="208"/>
      <c r="AC21" s="208"/>
      <c r="AD21" s="208"/>
      <c r="AE21" s="208"/>
    </row>
    <row r="22" spans="2:31" ht="15">
      <c r="B22" s="328" t="s">
        <v>86</v>
      </c>
      <c r="C22" s="388">
        <v>11</v>
      </c>
      <c r="D22" s="427">
        <v>0.00010711121064880181</v>
      </c>
      <c r="E22" s="357">
        <v>11</v>
      </c>
      <c r="F22" s="357">
        <v>259.90000000000003</v>
      </c>
      <c r="G22" s="425">
        <v>0.0005998299889331662</v>
      </c>
      <c r="H22" s="388">
        <v>53</v>
      </c>
      <c r="I22" s="427">
        <v>0.0005281356810459079</v>
      </c>
      <c r="J22" s="357">
        <v>53</v>
      </c>
      <c r="K22" s="357">
        <v>1246.5999999999988</v>
      </c>
      <c r="L22" s="425">
        <v>0.0028831646221772833</v>
      </c>
      <c r="M22" s="388">
        <v>27</v>
      </c>
      <c r="N22" s="431">
        <v>0.00034220532319391634</v>
      </c>
      <c r="O22" s="357">
        <v>27</v>
      </c>
      <c r="P22" s="357">
        <v>577.6000000000001</v>
      </c>
      <c r="Q22" s="332">
        <v>0.0018975272224200437</v>
      </c>
      <c r="R22" s="329">
        <v>91</v>
      </c>
      <c r="S22" s="430">
        <v>0.00032275226103919134</v>
      </c>
      <c r="T22" s="331">
        <v>91</v>
      </c>
      <c r="U22" s="331">
        <v>2084.0999999999976</v>
      </c>
      <c r="V22" s="332">
        <v>0.0017811941790359166</v>
      </c>
      <c r="W22" s="208"/>
      <c r="X22" s="208"/>
      <c r="Y22" s="208"/>
      <c r="Z22" s="208"/>
      <c r="AA22" s="208"/>
      <c r="AB22" s="208"/>
      <c r="AC22" s="208"/>
      <c r="AD22" s="208"/>
      <c r="AE22" s="208"/>
    </row>
    <row r="23" spans="2:31" ht="15">
      <c r="B23" s="392" t="s">
        <v>73</v>
      </c>
      <c r="C23" s="393">
        <v>18661</v>
      </c>
      <c r="D23" s="433">
        <v>0.18170930017429915</v>
      </c>
      <c r="E23" s="170">
        <v>77974.3</v>
      </c>
      <c r="F23" s="395">
        <v>89992.42000000131</v>
      </c>
      <c r="G23" s="434">
        <v>0.20769585337695123</v>
      </c>
      <c r="H23" s="393">
        <v>17192</v>
      </c>
      <c r="I23" s="433">
        <v>0.17131525714228774</v>
      </c>
      <c r="J23" s="170">
        <v>61298</v>
      </c>
      <c r="K23" s="395">
        <v>71077.81999999241</v>
      </c>
      <c r="L23" s="434">
        <v>0.16439038668816242</v>
      </c>
      <c r="M23" s="393">
        <v>19971</v>
      </c>
      <c r="N23" s="435">
        <v>0.25311787072243347</v>
      </c>
      <c r="O23" s="170">
        <v>81780</v>
      </c>
      <c r="P23" s="395">
        <v>71577.6900000018</v>
      </c>
      <c r="Q23" s="396">
        <v>0.23514649462075196</v>
      </c>
      <c r="R23" s="436">
        <v>55824</v>
      </c>
      <c r="S23" s="437">
        <v>0.1979925518708991</v>
      </c>
      <c r="T23" s="438">
        <v>221052.3</v>
      </c>
      <c r="U23" s="438">
        <v>232647.93000005488</v>
      </c>
      <c r="V23" s="396">
        <v>0.1988345754430467</v>
      </c>
      <c r="W23" s="208"/>
      <c r="X23" s="208"/>
      <c r="Y23" s="208"/>
      <c r="Z23" s="208"/>
      <c r="AA23" s="208"/>
      <c r="AB23" s="208"/>
      <c r="AC23" s="208"/>
      <c r="AD23" s="208"/>
      <c r="AE23" s="208"/>
    </row>
    <row r="24" spans="2:31" ht="15">
      <c r="B24" s="132" t="s">
        <v>108</v>
      </c>
      <c r="C24" s="155"/>
      <c r="D24" s="439"/>
      <c r="E24" s="399"/>
      <c r="F24" s="167"/>
      <c r="G24" s="440"/>
      <c r="H24" s="155"/>
      <c r="I24" s="162"/>
      <c r="J24" s="399"/>
      <c r="K24" s="167"/>
      <c r="L24" s="157"/>
      <c r="M24" s="155"/>
      <c r="N24" s="447"/>
      <c r="O24" s="418"/>
      <c r="P24" s="167"/>
      <c r="Q24" s="157"/>
      <c r="R24" s="400"/>
      <c r="S24" s="442"/>
      <c r="T24" s="402"/>
      <c r="U24" s="402"/>
      <c r="V24" s="403"/>
      <c r="W24" s="208"/>
      <c r="X24" s="208"/>
      <c r="Y24" s="208"/>
      <c r="Z24" s="208"/>
      <c r="AA24" s="208"/>
      <c r="AB24" s="208"/>
      <c r="AC24" s="208"/>
      <c r="AD24" s="208"/>
      <c r="AE24" s="208"/>
    </row>
    <row r="25" spans="2:31" ht="15">
      <c r="B25" s="328" t="s">
        <v>78</v>
      </c>
      <c r="C25" s="729"/>
      <c r="D25" s="786"/>
      <c r="E25" s="731"/>
      <c r="F25" s="731"/>
      <c r="G25" s="793"/>
      <c r="H25" s="388">
        <v>9</v>
      </c>
      <c r="I25" s="427">
        <v>8.968341753609758E-05</v>
      </c>
      <c r="J25" s="357">
        <v>781</v>
      </c>
      <c r="K25" s="357">
        <v>156.2</v>
      </c>
      <c r="L25" s="452">
        <v>0.0003612628862378406</v>
      </c>
      <c r="M25" s="388"/>
      <c r="N25" s="431"/>
      <c r="O25" s="357"/>
      <c r="P25" s="357"/>
      <c r="Q25" s="354"/>
      <c r="R25" s="388">
        <v>9</v>
      </c>
      <c r="S25" s="933">
        <v>3.192055328959035E-05</v>
      </c>
      <c r="T25" s="357">
        <v>781</v>
      </c>
      <c r="U25" s="357">
        <v>156.2</v>
      </c>
      <c r="V25" s="452">
        <v>0.00013349768761835345</v>
      </c>
      <c r="W25" s="208"/>
      <c r="X25" s="208"/>
      <c r="Y25" s="208"/>
      <c r="Z25" s="208"/>
      <c r="AA25" s="208"/>
      <c r="AB25" s="208"/>
      <c r="AC25" s="208"/>
      <c r="AD25" s="208"/>
      <c r="AE25" s="208"/>
    </row>
    <row r="26" spans="2:31" ht="15">
      <c r="B26" s="560" t="s">
        <v>15</v>
      </c>
      <c r="C26" s="729"/>
      <c r="D26" s="786"/>
      <c r="E26" s="731"/>
      <c r="F26" s="731"/>
      <c r="G26" s="793"/>
      <c r="H26" s="388"/>
      <c r="I26" s="427"/>
      <c r="J26" s="357"/>
      <c r="K26" s="357"/>
      <c r="L26" s="452"/>
      <c r="M26" s="388">
        <v>294</v>
      </c>
      <c r="N26" s="426">
        <v>0.003726235741444867</v>
      </c>
      <c r="O26" s="357">
        <v>569</v>
      </c>
      <c r="P26" s="357">
        <v>251.50000000000054</v>
      </c>
      <c r="Q26" s="354">
        <v>0.0008262259287372609</v>
      </c>
      <c r="R26" s="329">
        <v>294</v>
      </c>
      <c r="S26" s="330">
        <v>0.0010427380741266181</v>
      </c>
      <c r="T26" s="331">
        <v>569</v>
      </c>
      <c r="U26" s="331">
        <v>251.50000000000054</v>
      </c>
      <c r="V26" s="332">
        <v>0.00021494666092199724</v>
      </c>
      <c r="W26" s="208"/>
      <c r="X26" s="208"/>
      <c r="Y26" s="208"/>
      <c r="Z26" s="208"/>
      <c r="AA26" s="208"/>
      <c r="AB26" s="208"/>
      <c r="AC26" s="208"/>
      <c r="AD26" s="208"/>
      <c r="AE26" s="208"/>
    </row>
    <row r="27" spans="2:31" ht="15">
      <c r="B27" s="560" t="s">
        <v>53</v>
      </c>
      <c r="C27" s="729"/>
      <c r="D27" s="786"/>
      <c r="E27" s="731"/>
      <c r="F27" s="731"/>
      <c r="G27" s="793"/>
      <c r="H27" s="388"/>
      <c r="I27" s="427"/>
      <c r="J27" s="357"/>
      <c r="K27" s="357"/>
      <c r="L27" s="452"/>
      <c r="M27" s="388"/>
      <c r="N27" s="426"/>
      <c r="O27" s="357"/>
      <c r="P27" s="357"/>
      <c r="Q27" s="354"/>
      <c r="R27" s="329"/>
      <c r="S27" s="330"/>
      <c r="T27" s="331"/>
      <c r="U27" s="331"/>
      <c r="V27" s="332"/>
      <c r="W27" s="208"/>
      <c r="X27" s="208"/>
      <c r="Y27" s="208"/>
      <c r="Z27" s="208"/>
      <c r="AA27" s="208"/>
      <c r="AB27" s="208"/>
      <c r="AC27" s="208"/>
      <c r="AD27" s="208"/>
      <c r="AE27" s="208"/>
    </row>
    <row r="28" spans="2:31" ht="15">
      <c r="B28" s="328" t="s">
        <v>58</v>
      </c>
      <c r="C28" s="729">
        <v>3055</v>
      </c>
      <c r="D28" s="786">
        <v>0.02974770441200814</v>
      </c>
      <c r="E28" s="731">
        <v>21620</v>
      </c>
      <c r="F28" s="731">
        <v>4485.889999999965</v>
      </c>
      <c r="G28" s="793">
        <v>0.010353102535803693</v>
      </c>
      <c r="H28" s="388">
        <v>2288</v>
      </c>
      <c r="I28" s="424">
        <v>0.02279951770251014</v>
      </c>
      <c r="J28" s="357">
        <v>14357</v>
      </c>
      <c r="K28" s="357">
        <v>2768.710000000007</v>
      </c>
      <c r="L28" s="425">
        <v>0.006403534992033126</v>
      </c>
      <c r="M28" s="388">
        <v>2257</v>
      </c>
      <c r="N28" s="426">
        <v>0.028605830164765526</v>
      </c>
      <c r="O28" s="357">
        <v>19829</v>
      </c>
      <c r="P28" s="357">
        <v>3709.920000000022</v>
      </c>
      <c r="Q28" s="332">
        <v>0.012187801580679723</v>
      </c>
      <c r="R28" s="329">
        <v>7600</v>
      </c>
      <c r="S28" s="330">
        <v>0.02695513388898741</v>
      </c>
      <c r="T28" s="331">
        <v>55806</v>
      </c>
      <c r="U28" s="331">
        <v>10964.519999999959</v>
      </c>
      <c r="V28" s="332">
        <v>0.00937092231655047</v>
      </c>
      <c r="W28" s="208"/>
      <c r="X28" s="208"/>
      <c r="Y28" s="208"/>
      <c r="Z28" s="208"/>
      <c r="AA28" s="208"/>
      <c r="AB28" s="208"/>
      <c r="AC28" s="208"/>
      <c r="AD28" s="208"/>
      <c r="AE28" s="208"/>
    </row>
    <row r="29" spans="2:31" ht="15">
      <c r="B29" s="328" t="s">
        <v>83</v>
      </c>
      <c r="C29" s="729">
        <v>1279</v>
      </c>
      <c r="D29" s="786">
        <v>0.012454112583619774</v>
      </c>
      <c r="E29" s="731">
        <v>1364</v>
      </c>
      <c r="F29" s="731">
        <v>3070.7000000000553</v>
      </c>
      <c r="G29" s="793">
        <v>0.0070869486226129525</v>
      </c>
      <c r="H29" s="388">
        <v>1605</v>
      </c>
      <c r="I29" s="424">
        <v>0.0159935427939374</v>
      </c>
      <c r="J29" s="391">
        <v>1662</v>
      </c>
      <c r="K29" s="357">
        <v>3704.600000000058</v>
      </c>
      <c r="L29" s="425">
        <v>0.008568082511886847</v>
      </c>
      <c r="M29" s="388">
        <v>1969</v>
      </c>
      <c r="N29" s="426">
        <v>0.024955640050697087</v>
      </c>
      <c r="O29" s="357">
        <v>2162</v>
      </c>
      <c r="P29" s="357">
        <v>6264.600000000218</v>
      </c>
      <c r="Q29" s="332">
        <v>0.020580417308817548</v>
      </c>
      <c r="R29" s="329">
        <v>4853</v>
      </c>
      <c r="S29" s="330">
        <v>0.017212271679375776</v>
      </c>
      <c r="T29" s="331">
        <v>5188</v>
      </c>
      <c r="U29" s="331">
        <v>13039.899999999207</v>
      </c>
      <c r="V29" s="332">
        <v>0.011144663871795529</v>
      </c>
      <c r="W29" s="208"/>
      <c r="X29" s="208"/>
      <c r="Y29" s="208"/>
      <c r="Z29" s="208"/>
      <c r="AA29" s="208"/>
      <c r="AB29" s="208"/>
      <c r="AC29" s="208"/>
      <c r="AD29" s="208"/>
      <c r="AE29" s="208"/>
    </row>
    <row r="30" spans="2:31" ht="15">
      <c r="B30" s="560" t="s">
        <v>670</v>
      </c>
      <c r="C30" s="729">
        <v>3369</v>
      </c>
      <c r="D30" s="786">
        <v>0.03280524260689212</v>
      </c>
      <c r="E30" s="731">
        <v>6221</v>
      </c>
      <c r="F30" s="731">
        <v>21204.0000000006</v>
      </c>
      <c r="G30" s="793">
        <v>0.04893726466078959</v>
      </c>
      <c r="H30" s="388">
        <v>3917</v>
      </c>
      <c r="I30" s="424">
        <v>0.0390322162765438</v>
      </c>
      <c r="J30" s="391">
        <v>7182</v>
      </c>
      <c r="K30" s="357">
        <v>24390.700000000543</v>
      </c>
      <c r="L30" s="425">
        <v>0.056411361583620326</v>
      </c>
      <c r="M30" s="388">
        <v>3267</v>
      </c>
      <c r="N30" s="426">
        <v>0.04140684410646388</v>
      </c>
      <c r="O30" s="357">
        <v>6931</v>
      </c>
      <c r="P30" s="357">
        <v>16188.699999999946</v>
      </c>
      <c r="Q30" s="332">
        <v>0.053182996789458536</v>
      </c>
      <c r="R30" s="329">
        <v>10553</v>
      </c>
      <c r="S30" s="330">
        <v>0.03742862209611633</v>
      </c>
      <c r="T30" s="331">
        <v>20334</v>
      </c>
      <c r="U30" s="331">
        <v>61783.399999995934</v>
      </c>
      <c r="V30" s="332">
        <v>0.05280371980281202</v>
      </c>
      <c r="W30" s="208"/>
      <c r="X30" s="208"/>
      <c r="Y30" s="208"/>
      <c r="Z30" s="208"/>
      <c r="AA30" s="208"/>
      <c r="AB30" s="208"/>
      <c r="AC30" s="208"/>
      <c r="AD30" s="208"/>
      <c r="AE30" s="208"/>
    </row>
    <row r="31" spans="2:31" ht="15">
      <c r="B31" s="328" t="s">
        <v>86</v>
      </c>
      <c r="C31" s="729">
        <v>2</v>
      </c>
      <c r="D31" s="741">
        <v>1.947476557250942E-05</v>
      </c>
      <c r="E31" s="731">
        <v>2</v>
      </c>
      <c r="F31" s="731">
        <v>48.6</v>
      </c>
      <c r="G31" s="759">
        <v>0.00011216520762659436</v>
      </c>
      <c r="H31" s="388">
        <v>49</v>
      </c>
      <c r="I31" s="427">
        <v>0.0004882763843631979</v>
      </c>
      <c r="J31" s="357">
        <v>49</v>
      </c>
      <c r="K31" s="357">
        <v>889.7</v>
      </c>
      <c r="L31" s="425">
        <v>0.002057718245107598</v>
      </c>
      <c r="M31" s="388">
        <v>2</v>
      </c>
      <c r="N31" s="450">
        <v>2.5348542458808618E-05</v>
      </c>
      <c r="O31" s="357">
        <v>2</v>
      </c>
      <c r="P31" s="357">
        <v>48.6</v>
      </c>
      <c r="Q31" s="354">
        <v>0.0001596603583961463</v>
      </c>
      <c r="R31" s="329">
        <v>53</v>
      </c>
      <c r="S31" s="430">
        <v>0.0001879765915942543</v>
      </c>
      <c r="T31" s="331">
        <v>53</v>
      </c>
      <c r="U31" s="331">
        <v>986.8999999999999</v>
      </c>
      <c r="V31" s="332">
        <v>0.0008434626626795969</v>
      </c>
      <c r="W31" s="208"/>
      <c r="X31" s="208"/>
      <c r="Y31" s="208"/>
      <c r="Z31" s="208"/>
      <c r="AA31" s="208"/>
      <c r="AB31" s="208"/>
      <c r="AC31" s="208"/>
      <c r="AD31" s="208"/>
      <c r="AE31" s="208"/>
    </row>
    <row r="32" spans="2:31" ht="15">
      <c r="B32" s="453" t="s">
        <v>73</v>
      </c>
      <c r="C32" s="760">
        <v>7705</v>
      </c>
      <c r="D32" s="791">
        <v>0.07502653436809255</v>
      </c>
      <c r="E32" s="761">
        <v>29207</v>
      </c>
      <c r="F32" s="761">
        <v>28809.189999998944</v>
      </c>
      <c r="G32" s="792">
        <v>0.06648948102682896</v>
      </c>
      <c r="H32" s="393">
        <v>7868</v>
      </c>
      <c r="I32" s="433">
        <v>0.07840323657489064</v>
      </c>
      <c r="J32" s="170">
        <v>24031</v>
      </c>
      <c r="K32" s="395">
        <v>31909.909999999243</v>
      </c>
      <c r="L32" s="434">
        <v>0.07380196021888258</v>
      </c>
      <c r="M32" s="393">
        <v>7789</v>
      </c>
      <c r="N32" s="435">
        <v>0.09871989860583016</v>
      </c>
      <c r="O32" s="170">
        <v>29493</v>
      </c>
      <c r="P32" s="395">
        <v>26463.319999999283</v>
      </c>
      <c r="Q32" s="396">
        <v>0.08693710196608626</v>
      </c>
      <c r="R32" s="436">
        <v>23362</v>
      </c>
      <c r="S32" s="437">
        <v>0.08285866288348998</v>
      </c>
      <c r="T32" s="438">
        <v>82731</v>
      </c>
      <c r="U32" s="438">
        <v>87182.4200000005</v>
      </c>
      <c r="V32" s="396">
        <v>0.07451121300238257</v>
      </c>
      <c r="W32" s="208"/>
      <c r="X32" s="208"/>
      <c r="Y32" s="208"/>
      <c r="Z32" s="208"/>
      <c r="AA32" s="208"/>
      <c r="AB32" s="208"/>
      <c r="AC32" s="208"/>
      <c r="AD32" s="208"/>
      <c r="AE32" s="208"/>
    </row>
    <row r="33" spans="2:31" ht="15.75" thickBot="1">
      <c r="B33" s="455" t="s">
        <v>100</v>
      </c>
      <c r="C33" s="410">
        <v>102697</v>
      </c>
      <c r="D33" s="456">
        <v>1</v>
      </c>
      <c r="E33" s="312">
        <v>446756.1</v>
      </c>
      <c r="F33" s="181">
        <v>433289.4399999037</v>
      </c>
      <c r="G33" s="457">
        <v>1</v>
      </c>
      <c r="H33" s="410">
        <v>100353</v>
      </c>
      <c r="I33" s="456">
        <v>1</v>
      </c>
      <c r="J33" s="312">
        <v>423755</v>
      </c>
      <c r="K33" s="181">
        <v>432372.119999896</v>
      </c>
      <c r="L33" s="457">
        <v>0.9999999999995928</v>
      </c>
      <c r="M33" s="184">
        <v>78900</v>
      </c>
      <c r="N33" s="459">
        <v>1</v>
      </c>
      <c r="O33" s="186">
        <v>344098</v>
      </c>
      <c r="P33" s="186">
        <v>304396.15999993304</v>
      </c>
      <c r="Q33" s="187">
        <v>1</v>
      </c>
      <c r="R33" s="184">
        <v>281950</v>
      </c>
      <c r="S33" s="459">
        <v>1</v>
      </c>
      <c r="T33" s="186">
        <v>1214609.0999999999</v>
      </c>
      <c r="U33" s="186">
        <v>1170057.7199999783</v>
      </c>
      <c r="V33" s="187">
        <v>1</v>
      </c>
      <c r="W33" s="208"/>
      <c r="X33" s="208"/>
      <c r="Y33" s="208"/>
      <c r="Z33" s="208"/>
      <c r="AA33" s="208"/>
      <c r="AB33" s="208"/>
      <c r="AC33" s="208"/>
      <c r="AD33" s="208"/>
      <c r="AE33" s="208"/>
    </row>
    <row r="34" spans="2:31" ht="15">
      <c r="B34" s="208"/>
      <c r="C34" s="208"/>
      <c r="D34" s="208"/>
      <c r="E34" s="208"/>
      <c r="F34" s="208"/>
      <c r="G34" s="208"/>
      <c r="M34" s="208"/>
      <c r="N34" s="208"/>
      <c r="O34" s="208"/>
      <c r="P34" s="208"/>
      <c r="Q34" s="208"/>
      <c r="R34" s="208"/>
      <c r="S34" s="208"/>
      <c r="T34" s="208"/>
      <c r="U34" s="208"/>
      <c r="V34" s="208"/>
      <c r="W34" s="208"/>
      <c r="X34" s="208"/>
      <c r="Y34" s="208"/>
      <c r="Z34" s="208"/>
      <c r="AA34" s="208"/>
      <c r="AB34" s="208"/>
      <c r="AC34" s="208"/>
      <c r="AD34" s="208"/>
      <c r="AE34" s="208"/>
    </row>
    <row r="35" spans="2:31" ht="15">
      <c r="B35" s="208"/>
      <c r="C35" s="208"/>
      <c r="D35" s="208"/>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row>
    <row r="36" spans="2:31" ht="15">
      <c r="B36" s="208"/>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row>
    <row r="81" ht="15">
      <c r="A81" s="197"/>
    </row>
    <row r="82" ht="15">
      <c r="A82" s="197"/>
    </row>
    <row r="83" ht="15">
      <c r="A83" s="197"/>
    </row>
    <row r="84" ht="15">
      <c r="A84" s="197"/>
    </row>
    <row r="85" ht="15">
      <c r="A85" s="197"/>
    </row>
    <row r="86" ht="15">
      <c r="A86" s="197"/>
    </row>
    <row r="87" ht="15">
      <c r="A87" s="197"/>
    </row>
    <row r="88" ht="15">
      <c r="A88" s="197"/>
    </row>
    <row r="89" ht="15">
      <c r="A89" s="197"/>
    </row>
    <row r="90" ht="15">
      <c r="A90" s="197"/>
    </row>
    <row r="91" ht="15">
      <c r="A91" s="197"/>
    </row>
    <row r="92" ht="15">
      <c r="A92" s="197"/>
    </row>
    <row r="93" ht="15">
      <c r="A93" s="197"/>
    </row>
    <row r="94" ht="15">
      <c r="A94" s="197"/>
    </row>
    <row r="95" ht="15">
      <c r="A95" s="197"/>
    </row>
  </sheetData>
  <mergeCells count="1">
    <mergeCell ref="A1:A2"/>
  </mergeCells>
  <hyperlinks>
    <hyperlink ref="A1:A2" location="Index!A1" display="Back to Index"/>
  </hyperlinks>
  <printOptions/>
  <pageMargins left="0.7" right="0.7" top="0.75" bottom="0.75" header="0.3" footer="0.3"/>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V34"/>
  <sheetViews>
    <sheetView workbookViewId="0" topLeftCell="A1">
      <selection activeCell="A1" sqref="A1:A2"/>
    </sheetView>
  </sheetViews>
  <sheetFormatPr defaultColWidth="9.140625" defaultRowHeight="15"/>
  <cols>
    <col min="2" max="2" width="47.28125" style="0" bestFit="1" customWidth="1"/>
    <col min="11" max="11" width="10.57421875" style="0" bestFit="1" customWidth="1"/>
    <col min="16" max="16" width="10.7109375" style="0" customWidth="1"/>
    <col min="18" max="18" width="11.421875" style="0" customWidth="1"/>
    <col min="20" max="20" width="13.28125" style="0" customWidth="1"/>
    <col min="21" max="21" width="13.00390625" style="0" customWidth="1"/>
  </cols>
  <sheetData>
    <row r="1" spans="1:22" ht="15">
      <c r="A1" s="1143" t="s">
        <v>64</v>
      </c>
      <c r="B1" s="196"/>
      <c r="C1" s="196"/>
      <c r="D1" s="196"/>
      <c r="E1" s="196"/>
      <c r="F1" s="196"/>
      <c r="G1" s="196"/>
      <c r="H1" s="196"/>
      <c r="I1" s="196"/>
      <c r="J1" s="196"/>
      <c r="K1" s="196"/>
      <c r="L1" s="196"/>
      <c r="M1" s="196"/>
      <c r="N1" s="196"/>
      <c r="O1" s="196"/>
      <c r="P1" s="196"/>
      <c r="Q1" s="196"/>
      <c r="R1" s="196"/>
      <c r="S1" s="196"/>
      <c r="T1" s="196"/>
      <c r="U1" s="196"/>
      <c r="V1" s="196"/>
    </row>
    <row r="2" spans="1:22" ht="15.75" thickBot="1">
      <c r="A2" s="1143"/>
      <c r="B2" s="196"/>
      <c r="C2" s="196"/>
      <c r="D2" s="196"/>
      <c r="E2" s="196"/>
      <c r="F2" s="196"/>
      <c r="G2" s="196"/>
      <c r="H2" s="196"/>
      <c r="I2" s="196"/>
      <c r="J2" s="196"/>
      <c r="K2" s="197"/>
      <c r="L2" s="197"/>
      <c r="M2" s="197"/>
      <c r="N2" s="197"/>
      <c r="O2" s="197"/>
      <c r="P2" s="197"/>
      <c r="Q2" s="196"/>
      <c r="R2" s="196"/>
      <c r="S2" s="196"/>
      <c r="T2" s="196"/>
      <c r="U2" s="196"/>
      <c r="V2" s="196"/>
    </row>
    <row r="3" spans="1:22" ht="15.75" thickBot="1">
      <c r="A3" s="196"/>
      <c r="B3" s="41" t="s">
        <v>617</v>
      </c>
      <c r="C3" s="40"/>
      <c r="D3" s="40"/>
      <c r="E3" s="40"/>
      <c r="F3" s="40"/>
      <c r="G3" s="71"/>
      <c r="H3" s="40"/>
      <c r="I3" s="40"/>
      <c r="J3" s="40"/>
      <c r="K3" s="40"/>
      <c r="L3" s="71"/>
      <c r="M3" s="40"/>
      <c r="N3" s="40"/>
      <c r="O3" s="40"/>
      <c r="P3" s="40"/>
      <c r="Q3" s="71"/>
      <c r="R3" s="40"/>
      <c r="S3" s="40"/>
      <c r="T3" s="40"/>
      <c r="U3" s="40"/>
      <c r="V3" s="40"/>
    </row>
    <row r="4" spans="1:22" ht="15">
      <c r="A4" s="196"/>
      <c r="B4" s="412"/>
      <c r="C4" s="125">
        <v>2015</v>
      </c>
      <c r="D4" s="125"/>
      <c r="E4" s="125"/>
      <c r="F4" s="125"/>
      <c r="G4" s="124"/>
      <c r="H4" s="125">
        <v>2016</v>
      </c>
      <c r="I4" s="125"/>
      <c r="J4" s="125"/>
      <c r="K4" s="125"/>
      <c r="L4" s="124"/>
      <c r="M4" s="125">
        <v>2017</v>
      </c>
      <c r="N4" s="125"/>
      <c r="O4" s="125"/>
      <c r="P4" s="125"/>
      <c r="Q4" s="124"/>
      <c r="R4" s="210" t="s">
        <v>836</v>
      </c>
      <c r="S4" s="123"/>
      <c r="T4" s="123"/>
      <c r="U4" s="123"/>
      <c r="V4" s="211"/>
    </row>
    <row r="5" spans="1:22" ht="75">
      <c r="A5" s="196"/>
      <c r="B5" s="98"/>
      <c r="C5" s="106" t="s">
        <v>124</v>
      </c>
      <c r="D5" s="128" t="s">
        <v>590</v>
      </c>
      <c r="E5" s="129" t="s">
        <v>742</v>
      </c>
      <c r="F5" s="130" t="s">
        <v>837</v>
      </c>
      <c r="G5" s="131" t="s">
        <v>838</v>
      </c>
      <c r="H5" s="106" t="s">
        <v>124</v>
      </c>
      <c r="I5" s="128" t="s">
        <v>590</v>
      </c>
      <c r="J5" s="129" t="s">
        <v>742</v>
      </c>
      <c r="K5" s="130" t="s">
        <v>837</v>
      </c>
      <c r="L5" s="131" t="s">
        <v>838</v>
      </c>
      <c r="M5" s="128" t="s">
        <v>124</v>
      </c>
      <c r="N5" s="128" t="s">
        <v>590</v>
      </c>
      <c r="O5" s="129" t="s">
        <v>742</v>
      </c>
      <c r="P5" s="130" t="s">
        <v>837</v>
      </c>
      <c r="Q5" s="131" t="s">
        <v>838</v>
      </c>
      <c r="R5" s="106" t="s">
        <v>124</v>
      </c>
      <c r="S5" s="128" t="s">
        <v>590</v>
      </c>
      <c r="T5" s="129" t="s">
        <v>742</v>
      </c>
      <c r="U5" s="130" t="s">
        <v>837</v>
      </c>
      <c r="V5" s="131" t="s">
        <v>838</v>
      </c>
    </row>
    <row r="6" spans="1:22" ht="15">
      <c r="A6" s="196"/>
      <c r="B6" s="132" t="s">
        <v>852</v>
      </c>
      <c r="C6" s="382"/>
      <c r="D6" s="134"/>
      <c r="E6" s="134"/>
      <c r="F6" s="384"/>
      <c r="G6" s="385"/>
      <c r="H6" s="382"/>
      <c r="I6" s="134"/>
      <c r="J6" s="134"/>
      <c r="K6" s="384"/>
      <c r="L6" s="385"/>
      <c r="M6" s="382"/>
      <c r="N6" s="134"/>
      <c r="O6" s="134"/>
      <c r="P6" s="384"/>
      <c r="Q6" s="385"/>
      <c r="R6" s="386"/>
      <c r="S6" s="422"/>
      <c r="T6" s="423"/>
      <c r="U6" s="386"/>
      <c r="V6" s="387"/>
    </row>
    <row r="7" spans="1:22" ht="15">
      <c r="A7" s="196"/>
      <c r="B7" s="560" t="s">
        <v>847</v>
      </c>
      <c r="C7" s="388">
        <v>912</v>
      </c>
      <c r="D7" s="424">
        <f>C7/$C$34</f>
        <v>0.012881173994717589</v>
      </c>
      <c r="E7" s="357">
        <v>42776</v>
      </c>
      <c r="F7" s="357">
        <v>188083.63650000058</v>
      </c>
      <c r="G7" s="425">
        <f>F7/$F$34</f>
        <v>0.16810896256150484</v>
      </c>
      <c r="H7" s="388">
        <v>4690</v>
      </c>
      <c r="I7" s="424">
        <v>0.08021070274152999</v>
      </c>
      <c r="J7" s="357">
        <v>182781</v>
      </c>
      <c r="K7" s="357">
        <v>1275717.0012999973</v>
      </c>
      <c r="L7" s="425">
        <v>0.6888359617414291</v>
      </c>
      <c r="M7" s="994">
        <v>6125</v>
      </c>
      <c r="N7" s="778">
        <v>0.11702778096220719</v>
      </c>
      <c r="O7" s="994">
        <v>174227</v>
      </c>
      <c r="P7" s="994">
        <v>1931207.7347680058</v>
      </c>
      <c r="Q7" s="778">
        <v>0.7576060184790506</v>
      </c>
      <c r="R7" s="994">
        <v>11727</v>
      </c>
      <c r="S7" s="778">
        <v>0.06457243543857717</v>
      </c>
      <c r="T7" s="994">
        <v>399784</v>
      </c>
      <c r="U7" s="994">
        <v>3395008.3725679694</v>
      </c>
      <c r="V7" s="778">
        <v>0.6150486970220406</v>
      </c>
    </row>
    <row r="8" spans="1:22" ht="15">
      <c r="A8" s="196"/>
      <c r="B8" s="560" t="s">
        <v>850</v>
      </c>
      <c r="C8" s="388">
        <v>727</v>
      </c>
      <c r="D8" s="424">
        <f aca="true" t="shared" si="0" ref="D8:D9">C8/$C$34</f>
        <v>0.010268216550613692</v>
      </c>
      <c r="E8" s="357">
        <v>21893</v>
      </c>
      <c r="F8" s="357">
        <v>226807.7080999998</v>
      </c>
      <c r="G8" s="425">
        <f aca="true" t="shared" si="1" ref="G8:G9">F8/$F$34</f>
        <v>0.20272049828026092</v>
      </c>
      <c r="H8" s="388">
        <v>134</v>
      </c>
      <c r="I8" s="424">
        <v>0.002291734364043714</v>
      </c>
      <c r="J8" s="357">
        <v>4988</v>
      </c>
      <c r="K8" s="357">
        <v>51920.89119999999</v>
      </c>
      <c r="L8" s="425">
        <v>0.028035196668052882</v>
      </c>
      <c r="M8" s="994">
        <v>58</v>
      </c>
      <c r="N8" s="778">
        <v>0.0011081814360502885</v>
      </c>
      <c r="O8" s="994">
        <v>3319</v>
      </c>
      <c r="P8" s="994">
        <v>34935.96270000001</v>
      </c>
      <c r="Q8" s="778">
        <v>0.013705255590258482</v>
      </c>
      <c r="R8" s="994">
        <v>501</v>
      </c>
      <c r="S8" s="778">
        <v>0.0027586586641704753</v>
      </c>
      <c r="T8" s="994">
        <v>20082</v>
      </c>
      <c r="U8" s="994">
        <v>207792.80069999993</v>
      </c>
      <c r="V8" s="778">
        <v>0.03764429341434176</v>
      </c>
    </row>
    <row r="9" spans="1:22" ht="15">
      <c r="A9" s="196"/>
      <c r="B9" s="392" t="s">
        <v>73</v>
      </c>
      <c r="C9" s="393">
        <v>1639</v>
      </c>
      <c r="D9" s="433">
        <f t="shared" si="0"/>
        <v>0.02314939054533128</v>
      </c>
      <c r="E9" s="170">
        <v>64669</v>
      </c>
      <c r="F9" s="395">
        <v>414891.344600001</v>
      </c>
      <c r="G9" s="434">
        <f t="shared" si="1"/>
        <v>0.3708294608417663</v>
      </c>
      <c r="H9" s="393">
        <v>4824</v>
      </c>
      <c r="I9" s="433">
        <v>0.0825024371055737</v>
      </c>
      <c r="J9" s="170">
        <v>187769</v>
      </c>
      <c r="K9" s="395">
        <v>1327637.8924999966</v>
      </c>
      <c r="L9" s="434">
        <v>0.7168711584094817</v>
      </c>
      <c r="M9" s="393">
        <v>6183</v>
      </c>
      <c r="N9" s="435">
        <v>0.1181</v>
      </c>
      <c r="O9" s="170">
        <v>177546</v>
      </c>
      <c r="P9" s="395">
        <v>1966144</v>
      </c>
      <c r="Q9" s="396">
        <v>0.7713</v>
      </c>
      <c r="R9" s="436">
        <v>12228</v>
      </c>
      <c r="S9" s="437">
        <v>0.0673</v>
      </c>
      <c r="T9" s="438">
        <v>419866</v>
      </c>
      <c r="U9" s="438">
        <v>3602801</v>
      </c>
      <c r="V9" s="396">
        <v>0.6527</v>
      </c>
    </row>
    <row r="10" spans="1:22" ht="15">
      <c r="A10" s="196"/>
      <c r="B10" s="132" t="s">
        <v>106</v>
      </c>
      <c r="C10" s="382"/>
      <c r="D10" s="134"/>
      <c r="E10" s="134"/>
      <c r="F10" s="384"/>
      <c r="G10" s="385"/>
      <c r="H10" s="382"/>
      <c r="I10" s="134"/>
      <c r="J10" s="134"/>
      <c r="K10" s="384"/>
      <c r="L10" s="385"/>
      <c r="M10" s="382"/>
      <c r="N10" s="134"/>
      <c r="O10" s="134"/>
      <c r="P10" s="384"/>
      <c r="Q10" s="385"/>
      <c r="R10" s="386"/>
      <c r="S10" s="422"/>
      <c r="T10" s="423"/>
      <c r="U10" s="386"/>
      <c r="V10" s="387"/>
    </row>
    <row r="11" spans="1:22" ht="15">
      <c r="A11" s="196"/>
      <c r="B11" s="560" t="s">
        <v>15</v>
      </c>
      <c r="C11" s="388">
        <v>549</v>
      </c>
      <c r="D11" s="427">
        <v>0.007937884965732629</v>
      </c>
      <c r="E11" s="357">
        <v>1164</v>
      </c>
      <c r="F11" s="357">
        <v>3485.243279999946</v>
      </c>
      <c r="G11" s="425">
        <f aca="true" t="shared" si="2" ref="G11:G25">F11/$F$34</f>
        <v>0.00311510689062653</v>
      </c>
      <c r="H11" s="388">
        <v>39</v>
      </c>
      <c r="I11" s="424">
        <v>0.0006669973149082451</v>
      </c>
      <c r="J11" s="357">
        <v>56</v>
      </c>
      <c r="K11" s="357">
        <v>309.44770999999986</v>
      </c>
      <c r="L11" s="425">
        <v>0.00016708933933569676</v>
      </c>
      <c r="M11" s="388">
        <v>25</v>
      </c>
      <c r="N11" s="424">
        <v>0.0004776644120906416</v>
      </c>
      <c r="O11" s="357">
        <v>48</v>
      </c>
      <c r="P11" s="357">
        <v>97.11816</v>
      </c>
      <c r="Q11" s="425">
        <v>3.8099113417464726E-05</v>
      </c>
      <c r="R11" s="388">
        <v>613</v>
      </c>
      <c r="S11" s="424">
        <v>0.0033753647926876274</v>
      </c>
      <c r="T11" s="357">
        <v>1268</v>
      </c>
      <c r="U11" s="357">
        <v>3891.8091499999414</v>
      </c>
      <c r="V11" s="425">
        <v>0.0007050504399655932</v>
      </c>
    </row>
    <row r="12" spans="1:22" ht="15">
      <c r="A12" s="196"/>
      <c r="B12" s="560" t="s">
        <v>848</v>
      </c>
      <c r="C12" s="388">
        <v>6</v>
      </c>
      <c r="D12" s="427">
        <v>8.675284115554784E-05</v>
      </c>
      <c r="E12" s="357">
        <v>798</v>
      </c>
      <c r="F12" s="357">
        <v>865.2208800000001</v>
      </c>
      <c r="G12" s="425">
        <f t="shared" si="2"/>
        <v>0.0007733335404930447</v>
      </c>
      <c r="H12" s="388">
        <v>39</v>
      </c>
      <c r="I12" s="424">
        <v>0.0006669973149082451</v>
      </c>
      <c r="J12" s="357">
        <v>5365.5</v>
      </c>
      <c r="K12" s="357">
        <v>5392.591379999998</v>
      </c>
      <c r="L12" s="425">
        <v>0.0029117828372088243</v>
      </c>
      <c r="M12" s="388"/>
      <c r="N12" s="424">
        <v>0</v>
      </c>
      <c r="O12" s="357"/>
      <c r="P12" s="357"/>
      <c r="Q12" s="425">
        <v>0</v>
      </c>
      <c r="R12" s="388">
        <v>45</v>
      </c>
      <c r="S12" s="424">
        <v>0.0002477837123506415</v>
      </c>
      <c r="T12" s="357">
        <v>6163.5</v>
      </c>
      <c r="U12" s="357">
        <v>6257.812259999998</v>
      </c>
      <c r="V12" s="425">
        <v>0.001133681821765373</v>
      </c>
    </row>
    <row r="13" spans="1:22" ht="15">
      <c r="A13" s="196"/>
      <c r="B13" s="560" t="s">
        <v>849</v>
      </c>
      <c r="C13" s="388">
        <v>17741</v>
      </c>
      <c r="D13" s="427">
        <v>0.2565136924900957</v>
      </c>
      <c r="E13" s="357">
        <v>239487</v>
      </c>
      <c r="F13" s="357">
        <v>227320.30000001262</v>
      </c>
      <c r="G13" s="425">
        <f t="shared" si="2"/>
        <v>0.20317865239792965</v>
      </c>
      <c r="H13" s="388">
        <v>13036</v>
      </c>
      <c r="I13" s="424">
        <v>0.22294812813189444</v>
      </c>
      <c r="J13" s="357">
        <v>133460</v>
      </c>
      <c r="K13" s="357">
        <v>124387.1999999953</v>
      </c>
      <c r="L13" s="425">
        <v>0.0671640939589322</v>
      </c>
      <c r="M13" s="388">
        <v>19562</v>
      </c>
      <c r="N13" s="424">
        <v>0.3738</v>
      </c>
      <c r="O13" s="357">
        <v>195772</v>
      </c>
      <c r="P13" s="357">
        <v>254187</v>
      </c>
      <c r="Q13" s="425">
        <v>0.0997</v>
      </c>
      <c r="R13" s="388">
        <v>50339</v>
      </c>
      <c r="S13" s="424">
        <v>0.2772</v>
      </c>
      <c r="T13" s="357">
        <v>568719</v>
      </c>
      <c r="U13" s="357">
        <v>605894</v>
      </c>
      <c r="V13" s="425">
        <v>0.1098</v>
      </c>
    </row>
    <row r="14" spans="1:22" ht="15">
      <c r="A14" s="196"/>
      <c r="B14" s="560" t="s">
        <v>851</v>
      </c>
      <c r="C14" s="388">
        <v>8244</v>
      </c>
      <c r="D14" s="427">
        <v>0.11919840374772274</v>
      </c>
      <c r="E14" s="357">
        <v>12342</v>
      </c>
      <c r="F14" s="357">
        <v>95330.4685000073</v>
      </c>
      <c r="G14" s="425">
        <f t="shared" si="2"/>
        <v>0.0852062755604919</v>
      </c>
      <c r="H14" s="388">
        <v>7724</v>
      </c>
      <c r="I14" s="424">
        <v>0.13209967334234066</v>
      </c>
      <c r="J14" s="357">
        <v>11484</v>
      </c>
      <c r="K14" s="357">
        <v>87768.42570001008</v>
      </c>
      <c r="L14" s="425">
        <v>0.04739142604981268</v>
      </c>
      <c r="M14" s="388">
        <v>5659</v>
      </c>
      <c r="N14" s="424">
        <v>0.10812411632083763</v>
      </c>
      <c r="O14" s="357">
        <v>8671</v>
      </c>
      <c r="P14" s="357">
        <v>65620.45110000073</v>
      </c>
      <c r="Q14" s="425">
        <v>0.02574267272942698</v>
      </c>
      <c r="R14" s="388">
        <v>21842</v>
      </c>
      <c r="S14" s="424">
        <v>0.12026870767028247</v>
      </c>
      <c r="T14" s="357">
        <v>38535</v>
      </c>
      <c r="U14" s="357">
        <v>311432.4039000343</v>
      </c>
      <c r="V14" s="425">
        <v>0.05641991807056233</v>
      </c>
    </row>
    <row r="15" spans="1:22" ht="15">
      <c r="A15" s="196"/>
      <c r="B15" s="560" t="s">
        <v>670</v>
      </c>
      <c r="C15" s="388">
        <v>17020</v>
      </c>
      <c r="D15" s="424">
        <v>0.24608889274457071</v>
      </c>
      <c r="E15" s="391">
        <v>28769</v>
      </c>
      <c r="F15" s="357">
        <v>122268.25</v>
      </c>
      <c r="G15" s="425">
        <f t="shared" si="2"/>
        <v>0.10928323720341643</v>
      </c>
      <c r="H15" s="388">
        <v>13222</v>
      </c>
      <c r="I15" s="424">
        <v>0.22612919224914915</v>
      </c>
      <c r="J15" s="357">
        <v>21427</v>
      </c>
      <c r="K15" s="357">
        <v>91064.75</v>
      </c>
      <c r="L15" s="425">
        <v>0.04917130882716954</v>
      </c>
      <c r="M15" s="388">
        <v>7679</v>
      </c>
      <c r="N15" s="424">
        <v>0.14671940081776147</v>
      </c>
      <c r="O15" s="357">
        <v>12265</v>
      </c>
      <c r="P15" s="357">
        <v>52126.25</v>
      </c>
      <c r="Q15" s="425">
        <v>0.02044894498389509</v>
      </c>
      <c r="R15" s="388">
        <v>37921</v>
      </c>
      <c r="S15" s="424">
        <v>0.20880458124552612</v>
      </c>
      <c r="T15" s="357">
        <v>62461</v>
      </c>
      <c r="U15" s="357">
        <v>265459.25</v>
      </c>
      <c r="V15" s="425">
        <v>0.0480912999049399</v>
      </c>
    </row>
    <row r="16" spans="1:22" ht="15">
      <c r="A16" s="196"/>
      <c r="B16" s="328" t="s">
        <v>86</v>
      </c>
      <c r="C16" s="388">
        <v>791</v>
      </c>
      <c r="D16" s="424">
        <v>0.011436916225673057</v>
      </c>
      <c r="E16" s="391">
        <v>792</v>
      </c>
      <c r="F16" s="357">
        <v>73919.5</v>
      </c>
      <c r="G16" s="425">
        <f t="shared" si="2"/>
        <v>0.06606917374263507</v>
      </c>
      <c r="H16" s="388">
        <v>845</v>
      </c>
      <c r="I16" s="424">
        <v>0.014451608489678644</v>
      </c>
      <c r="J16" s="357">
        <v>846</v>
      </c>
      <c r="K16" s="357">
        <v>78341.1</v>
      </c>
      <c r="L16" s="425">
        <v>0.04230104867097501</v>
      </c>
      <c r="M16" s="388">
        <v>1068</v>
      </c>
      <c r="N16" s="424">
        <v>0.02040582368451221</v>
      </c>
      <c r="O16" s="357">
        <v>1069</v>
      </c>
      <c r="P16" s="357">
        <v>105034</v>
      </c>
      <c r="Q16" s="425">
        <v>0.04120446967580512</v>
      </c>
      <c r="R16" s="388">
        <v>2704</v>
      </c>
      <c r="S16" s="424">
        <v>0.014889047959914102</v>
      </c>
      <c r="T16" s="357">
        <v>2707</v>
      </c>
      <c r="U16" s="357">
        <v>257294.59999999998</v>
      </c>
      <c r="V16" s="425">
        <v>0.04661217031435728</v>
      </c>
    </row>
    <row r="17" spans="1:22" ht="15">
      <c r="A17" s="196"/>
      <c r="B17" s="392" t="s">
        <v>73</v>
      </c>
      <c r="C17" s="393">
        <v>44351</v>
      </c>
      <c r="D17" s="433">
        <v>0.6412625430149504</v>
      </c>
      <c r="E17" s="170">
        <v>283352</v>
      </c>
      <c r="F17" s="395">
        <v>523188.9826600399</v>
      </c>
      <c r="G17" s="434">
        <f t="shared" si="2"/>
        <v>0.46762577933561056</v>
      </c>
      <c r="H17" s="393">
        <v>34905</v>
      </c>
      <c r="I17" s="433">
        <v>0.5969625968428793</v>
      </c>
      <c r="J17" s="170">
        <v>172638.5</v>
      </c>
      <c r="K17" s="395">
        <v>387263.514790017</v>
      </c>
      <c r="L17" s="434">
        <v>0.20910674968344023</v>
      </c>
      <c r="M17" s="393">
        <v>33993</v>
      </c>
      <c r="N17" s="433">
        <v>0.6494898544078872</v>
      </c>
      <c r="O17" s="170">
        <v>217825</v>
      </c>
      <c r="P17" s="395">
        <v>477064.4392600232</v>
      </c>
      <c r="Q17" s="434">
        <v>0.18715070568477446</v>
      </c>
      <c r="R17" s="393">
        <v>113464</v>
      </c>
      <c r="S17" s="433">
        <v>0.6247673586256264</v>
      </c>
      <c r="T17" s="170">
        <v>679853.5</v>
      </c>
      <c r="U17" s="395">
        <v>1450229.9953100644</v>
      </c>
      <c r="V17" s="434">
        <v>0.2627275020011391</v>
      </c>
    </row>
    <row r="18" spans="1:22" ht="15">
      <c r="A18" s="196"/>
      <c r="B18" s="132" t="s">
        <v>107</v>
      </c>
      <c r="C18" s="155"/>
      <c r="D18" s="439"/>
      <c r="E18" s="399"/>
      <c r="F18" s="167"/>
      <c r="G18" s="440"/>
      <c r="H18" s="155"/>
      <c r="I18" s="162"/>
      <c r="J18" s="399"/>
      <c r="K18" s="167"/>
      <c r="L18" s="157"/>
      <c r="M18" s="155"/>
      <c r="N18" s="441"/>
      <c r="O18" s="418"/>
      <c r="P18" s="167"/>
      <c r="Q18" s="157"/>
      <c r="R18" s="400"/>
      <c r="S18" s="442"/>
      <c r="T18" s="402"/>
      <c r="U18" s="402"/>
      <c r="V18" s="403"/>
    </row>
    <row r="19" spans="1:22" ht="15">
      <c r="A19" s="196"/>
      <c r="B19" s="560" t="s">
        <v>15</v>
      </c>
      <c r="C19" s="388">
        <v>142</v>
      </c>
      <c r="D19" s="427">
        <v>0.0020531505740146324</v>
      </c>
      <c r="E19" s="357">
        <v>301</v>
      </c>
      <c r="F19" s="357">
        <v>805.7701799999982</v>
      </c>
      <c r="G19" s="425">
        <f t="shared" si="2"/>
        <v>0.0007201965654401642</v>
      </c>
      <c r="H19" s="388">
        <v>5</v>
      </c>
      <c r="I19" s="427">
        <v>8.551247627028783E-05</v>
      </c>
      <c r="J19" s="357">
        <v>6</v>
      </c>
      <c r="K19" s="357">
        <v>30.482159999999997</v>
      </c>
      <c r="L19" s="428">
        <v>1.645914256701077E-05</v>
      </c>
      <c r="M19" s="388">
        <v>6</v>
      </c>
      <c r="N19" s="427">
        <v>0.00011463945890175398</v>
      </c>
      <c r="O19" s="357">
        <v>11</v>
      </c>
      <c r="P19" s="357">
        <v>27.482840000000003</v>
      </c>
      <c r="Q19" s="428">
        <v>1.0781421705209781E-05</v>
      </c>
      <c r="R19" s="388">
        <v>153</v>
      </c>
      <c r="S19" s="427">
        <v>0.0008424646219921811</v>
      </c>
      <c r="T19" s="357">
        <v>318</v>
      </c>
      <c r="U19" s="357">
        <v>863.7351799999983</v>
      </c>
      <c r="V19" s="428">
        <v>0.00015647654990295936</v>
      </c>
    </row>
    <row r="20" spans="1:22" ht="15">
      <c r="A20" s="196"/>
      <c r="B20" s="560" t="s">
        <v>848</v>
      </c>
      <c r="C20" s="388"/>
      <c r="D20" s="427"/>
      <c r="E20" s="357"/>
      <c r="F20" s="357"/>
      <c r="G20" s="425"/>
      <c r="H20" s="388">
        <v>5</v>
      </c>
      <c r="I20" s="427">
        <v>8.551247627028783E-05</v>
      </c>
      <c r="J20" s="357">
        <v>476</v>
      </c>
      <c r="K20" s="357">
        <v>543.43456</v>
      </c>
      <c r="L20" s="452">
        <v>0.0002934328439612144</v>
      </c>
      <c r="M20" s="388"/>
      <c r="N20" s="427">
        <v>0</v>
      </c>
      <c r="O20" s="357"/>
      <c r="P20" s="357"/>
      <c r="Q20" s="452">
        <v>0</v>
      </c>
      <c r="R20" s="388">
        <v>5</v>
      </c>
      <c r="S20" s="427">
        <v>2.753152359451572E-05</v>
      </c>
      <c r="T20" s="357">
        <v>476</v>
      </c>
      <c r="U20" s="357">
        <v>543.43456</v>
      </c>
      <c r="V20" s="452">
        <v>9.845004234611924E-05</v>
      </c>
    </row>
    <row r="21" spans="1:22" ht="15">
      <c r="A21" s="196"/>
      <c r="B21" s="560" t="s">
        <v>849</v>
      </c>
      <c r="C21" s="388">
        <v>4937</v>
      </c>
      <c r="D21" s="427">
        <v>0.07138312946415662</v>
      </c>
      <c r="E21" s="357">
        <v>43761</v>
      </c>
      <c r="F21" s="357">
        <v>32596.079999999292</v>
      </c>
      <c r="G21" s="425">
        <f t="shared" si="2"/>
        <v>0.029134343073868</v>
      </c>
      <c r="H21" s="388">
        <v>4300</v>
      </c>
      <c r="I21" s="424">
        <v>0.07354072959244753</v>
      </c>
      <c r="J21" s="357">
        <v>34451</v>
      </c>
      <c r="K21" s="357">
        <v>28550.889999999174</v>
      </c>
      <c r="L21" s="425">
        <v>0.015416334305870338</v>
      </c>
      <c r="M21" s="388">
        <v>4050</v>
      </c>
      <c r="N21" s="424">
        <v>0.0774</v>
      </c>
      <c r="O21" s="357">
        <v>29557</v>
      </c>
      <c r="P21" s="357">
        <v>37961</v>
      </c>
      <c r="Q21" s="425">
        <v>0.0149</v>
      </c>
      <c r="R21" s="388">
        <v>13287</v>
      </c>
      <c r="S21" s="424">
        <v>0.0732</v>
      </c>
      <c r="T21" s="357">
        <v>107789</v>
      </c>
      <c r="U21" s="357">
        <v>99108</v>
      </c>
      <c r="V21" s="425">
        <v>0.018</v>
      </c>
    </row>
    <row r="22" spans="1:22" ht="15">
      <c r="A22" s="196"/>
      <c r="B22" s="560" t="s">
        <v>851</v>
      </c>
      <c r="C22" s="388">
        <v>4175</v>
      </c>
      <c r="D22" s="427">
        <v>0.06036551863740204</v>
      </c>
      <c r="E22" s="357">
        <v>5199</v>
      </c>
      <c r="F22" s="357">
        <v>40182.33880000035</v>
      </c>
      <c r="G22" s="425">
        <f t="shared" si="2"/>
        <v>0.035914933455483994</v>
      </c>
      <c r="H22" s="388">
        <v>3145</v>
      </c>
      <c r="I22" s="424">
        <v>0.053787347574011046</v>
      </c>
      <c r="J22" s="357">
        <v>3947</v>
      </c>
      <c r="K22" s="357">
        <v>30119.10049999798</v>
      </c>
      <c r="L22" s="425">
        <v>0.01626310501354209</v>
      </c>
      <c r="M22" s="388">
        <v>1783</v>
      </c>
      <c r="N22" s="424">
        <v>0.03406702587030456</v>
      </c>
      <c r="O22" s="357">
        <v>2302</v>
      </c>
      <c r="P22" s="357">
        <v>17618.027799999523</v>
      </c>
      <c r="Q22" s="425">
        <v>0.006911490491008359</v>
      </c>
      <c r="R22" s="388">
        <v>9290</v>
      </c>
      <c r="S22" s="424">
        <v>0.05115357083861021</v>
      </c>
      <c r="T22" s="357">
        <v>15238</v>
      </c>
      <c r="U22" s="357">
        <v>127769.49970001543</v>
      </c>
      <c r="V22" s="425">
        <v>0.02314706053293517</v>
      </c>
    </row>
    <row r="23" spans="1:22" ht="15">
      <c r="A23" s="196"/>
      <c r="B23" s="560" t="s">
        <v>670</v>
      </c>
      <c r="C23" s="388">
        <v>8723</v>
      </c>
      <c r="D23" s="424">
        <v>0.1261241722333073</v>
      </c>
      <c r="E23" s="391">
        <v>13556</v>
      </c>
      <c r="F23" s="357">
        <v>57613</v>
      </c>
      <c r="G23" s="425">
        <f t="shared" si="2"/>
        <v>0.05149444066632532</v>
      </c>
      <c r="H23" s="388">
        <v>5693</v>
      </c>
      <c r="I23" s="424">
        <v>0.09736450548134973</v>
      </c>
      <c r="J23" s="357">
        <v>8679</v>
      </c>
      <c r="K23" s="357">
        <v>36885.75</v>
      </c>
      <c r="L23" s="425">
        <v>0.019916824068278546</v>
      </c>
      <c r="M23" s="388">
        <v>2579</v>
      </c>
      <c r="N23" s="424">
        <v>0.049275860751270585</v>
      </c>
      <c r="O23" s="357">
        <v>4035</v>
      </c>
      <c r="P23" s="357">
        <v>17148.75</v>
      </c>
      <c r="Q23" s="425">
        <v>0.006727394456585135</v>
      </c>
      <c r="R23" s="388">
        <v>16995</v>
      </c>
      <c r="S23" s="424">
        <v>0.09357964869775894</v>
      </c>
      <c r="T23" s="357">
        <v>26270</v>
      </c>
      <c r="U23" s="357">
        <v>111647.5</v>
      </c>
      <c r="V23" s="425">
        <v>0.020226356422451946</v>
      </c>
    </row>
    <row r="24" spans="1:22" ht="15">
      <c r="A24" s="196"/>
      <c r="B24" s="328" t="s">
        <v>86</v>
      </c>
      <c r="C24" s="388">
        <v>44</v>
      </c>
      <c r="D24" s="424">
        <v>0.0006361875018073509</v>
      </c>
      <c r="E24" s="391">
        <v>44</v>
      </c>
      <c r="F24" s="357">
        <v>3690.7999999999993</v>
      </c>
      <c r="G24" s="425">
        <f t="shared" si="2"/>
        <v>0.0032988332774074158</v>
      </c>
      <c r="H24" s="388">
        <v>68</v>
      </c>
      <c r="I24" s="424">
        <v>0.0011629696772759146</v>
      </c>
      <c r="J24" s="357">
        <v>68</v>
      </c>
      <c r="K24" s="357">
        <v>5890.699999999997</v>
      </c>
      <c r="L24" s="425">
        <v>0.0031807414933682624</v>
      </c>
      <c r="M24" s="388">
        <v>61</v>
      </c>
      <c r="N24" s="424">
        <v>0.0011655011655011655</v>
      </c>
      <c r="O24" s="357">
        <v>61</v>
      </c>
      <c r="P24" s="357">
        <v>5139.199999999995</v>
      </c>
      <c r="Q24" s="425">
        <v>0.002016090128509792</v>
      </c>
      <c r="R24" s="388">
        <v>173</v>
      </c>
      <c r="S24" s="424">
        <v>0.000952590716370244</v>
      </c>
      <c r="T24" s="357">
        <v>173</v>
      </c>
      <c r="U24" s="357">
        <v>14720.70000000003</v>
      </c>
      <c r="V24" s="425">
        <v>0.002666840950204787</v>
      </c>
    </row>
    <row r="25" spans="1:22" ht="15">
      <c r="A25" s="196"/>
      <c r="B25" s="392" t="s">
        <v>73</v>
      </c>
      <c r="C25" s="393">
        <v>18021</v>
      </c>
      <c r="D25" s="433">
        <v>0.26056215841068797</v>
      </c>
      <c r="E25" s="170">
        <v>62861</v>
      </c>
      <c r="F25" s="395">
        <v>134887.98898000593</v>
      </c>
      <c r="G25" s="434">
        <f t="shared" si="2"/>
        <v>0.12056274703853052</v>
      </c>
      <c r="H25" s="393">
        <v>13216</v>
      </c>
      <c r="I25" s="433">
        <v>0.22602657727762482</v>
      </c>
      <c r="J25" s="170">
        <v>47627</v>
      </c>
      <c r="K25" s="395">
        <v>102020.35722000338</v>
      </c>
      <c r="L25" s="434">
        <v>0.05508689686759083</v>
      </c>
      <c r="M25" s="393">
        <v>8479</v>
      </c>
      <c r="N25" s="433">
        <v>0.16200466200466201</v>
      </c>
      <c r="O25" s="170">
        <v>35986</v>
      </c>
      <c r="P25" s="395">
        <v>77894.89064000218</v>
      </c>
      <c r="Q25" s="434">
        <v>0.03055789229464865</v>
      </c>
      <c r="R25" s="393">
        <v>39903</v>
      </c>
      <c r="S25" s="433">
        <v>0.21971807719839215</v>
      </c>
      <c r="T25" s="170">
        <v>150264</v>
      </c>
      <c r="U25" s="395">
        <v>354653.2694400148</v>
      </c>
      <c r="V25" s="434">
        <v>0.0642499243967095</v>
      </c>
    </row>
    <row r="26" spans="1:22" ht="15">
      <c r="A26" s="196"/>
      <c r="B26" s="132" t="s">
        <v>108</v>
      </c>
      <c r="C26" s="155"/>
      <c r="D26" s="439"/>
      <c r="E26" s="399"/>
      <c r="F26" s="167"/>
      <c r="G26" s="440"/>
      <c r="H26" s="155"/>
      <c r="I26" s="162"/>
      <c r="J26" s="399"/>
      <c r="K26" s="167"/>
      <c r="L26" s="157"/>
      <c r="M26" s="155"/>
      <c r="N26" s="447"/>
      <c r="O26" s="418"/>
      <c r="P26" s="167"/>
      <c r="Q26" s="157"/>
      <c r="R26" s="400"/>
      <c r="S26" s="442"/>
      <c r="T26" s="402"/>
      <c r="U26" s="402"/>
      <c r="V26" s="403"/>
    </row>
    <row r="27" spans="1:22" ht="15">
      <c r="A27" s="196"/>
      <c r="B27" s="560" t="s">
        <v>15</v>
      </c>
      <c r="C27" s="388">
        <v>60</v>
      </c>
      <c r="D27" s="427">
        <v>0.0008675284115554784</v>
      </c>
      <c r="E27" s="357">
        <v>120</v>
      </c>
      <c r="F27" s="357">
        <v>88.95600000000002</v>
      </c>
      <c r="G27" s="425">
        <f aca="true" t="shared" si="3" ref="G27">F27/$F$34</f>
        <v>7.950878211364858E-05</v>
      </c>
      <c r="H27" s="388"/>
      <c r="I27" s="424"/>
      <c r="J27" s="357"/>
      <c r="K27" s="357"/>
      <c r="L27" s="425"/>
      <c r="M27" s="388">
        <v>1</v>
      </c>
      <c r="N27" s="424">
        <v>1.9106576483625664E-05</v>
      </c>
      <c r="O27" s="357">
        <v>2</v>
      </c>
      <c r="P27" s="357">
        <v>0.69368</v>
      </c>
      <c r="Q27" s="425">
        <v>2.721282301417874E-07</v>
      </c>
      <c r="R27" s="388">
        <v>61</v>
      </c>
      <c r="S27" s="424">
        <v>0.0003358845878530918</v>
      </c>
      <c r="T27" s="357">
        <v>122</v>
      </c>
      <c r="U27" s="357">
        <v>89.64968000000002</v>
      </c>
      <c r="V27" s="425">
        <v>1.624117316409917E-05</v>
      </c>
    </row>
    <row r="28" spans="1:22" ht="15">
      <c r="A28" s="196"/>
      <c r="B28" s="560" t="s">
        <v>848</v>
      </c>
      <c r="C28" s="388"/>
      <c r="D28" s="427"/>
      <c r="E28" s="357"/>
      <c r="F28" s="357"/>
      <c r="G28" s="425"/>
      <c r="H28" s="388"/>
      <c r="I28" s="424"/>
      <c r="J28" s="357"/>
      <c r="K28" s="357"/>
      <c r="L28" s="425"/>
      <c r="M28" s="388"/>
      <c r="N28" s="424"/>
      <c r="O28" s="357"/>
      <c r="P28" s="357"/>
      <c r="Q28" s="425"/>
      <c r="R28" s="388"/>
      <c r="S28" s="424"/>
      <c r="T28" s="357"/>
      <c r="U28" s="357"/>
      <c r="V28" s="425"/>
    </row>
    <row r="29" spans="1:22" ht="15">
      <c r="A29" s="196"/>
      <c r="B29" s="560" t="s">
        <v>849</v>
      </c>
      <c r="C29" s="388">
        <v>2089</v>
      </c>
      <c r="D29" s="427">
        <v>0.030204447528989906</v>
      </c>
      <c r="E29" s="357">
        <v>16042</v>
      </c>
      <c r="F29" s="357">
        <v>11693.530000000099</v>
      </c>
      <c r="G29" s="425">
        <f aca="true" t="shared" si="4" ref="G29:G31">F29/$F$34</f>
        <v>0.010451665193010261</v>
      </c>
      <c r="H29" s="388">
        <v>1962</v>
      </c>
      <c r="I29" s="424">
        <v>0.03355509568846095</v>
      </c>
      <c r="J29" s="357">
        <v>12292</v>
      </c>
      <c r="K29" s="357">
        <v>10263.350000000211</v>
      </c>
      <c r="L29" s="425">
        <v>0.005541796935162518</v>
      </c>
      <c r="M29" s="388">
        <v>1617</v>
      </c>
      <c r="N29" s="424">
        <v>0.0309</v>
      </c>
      <c r="O29" s="357">
        <v>11106</v>
      </c>
      <c r="P29" s="357">
        <v>13250</v>
      </c>
      <c r="Q29" s="425">
        <v>0.0052</v>
      </c>
      <c r="R29" s="388">
        <v>5668</v>
      </c>
      <c r="S29" s="424">
        <v>0.0312</v>
      </c>
      <c r="T29" s="357">
        <v>39440</v>
      </c>
      <c r="U29" s="357">
        <v>35207</v>
      </c>
      <c r="V29" s="425">
        <v>0.0064</v>
      </c>
    </row>
    <row r="30" spans="1:22" ht="15">
      <c r="A30" s="196"/>
      <c r="B30" s="560" t="s">
        <v>851</v>
      </c>
      <c r="C30" s="388">
        <v>1633</v>
      </c>
      <c r="D30" s="427">
        <v>0.02361123160116827</v>
      </c>
      <c r="E30" s="357">
        <v>1731</v>
      </c>
      <c r="F30" s="357">
        <v>13358.751499999591</v>
      </c>
      <c r="G30" s="425">
        <f t="shared" si="4"/>
        <v>0.011940038472096806</v>
      </c>
      <c r="H30" s="388">
        <v>1489</v>
      </c>
      <c r="I30" s="424">
        <v>0.02546561543329172</v>
      </c>
      <c r="J30" s="357">
        <v>1568</v>
      </c>
      <c r="K30" s="357">
        <v>11863.183299999642</v>
      </c>
      <c r="L30" s="425">
        <v>0.0064056426852058855</v>
      </c>
      <c r="M30" s="388">
        <v>918</v>
      </c>
      <c r="N30" s="424">
        <v>0.01753983721196836</v>
      </c>
      <c r="O30" s="357">
        <v>975</v>
      </c>
      <c r="P30" s="357">
        <v>7277.536900000033</v>
      </c>
      <c r="Q30" s="425">
        <v>0.002854952191772228</v>
      </c>
      <c r="R30" s="388">
        <v>4056</v>
      </c>
      <c r="S30" s="424">
        <v>0.022333571939871153</v>
      </c>
      <c r="T30" s="357">
        <v>4564</v>
      </c>
      <c r="U30" s="357">
        <v>35808.14179999887</v>
      </c>
      <c r="V30" s="425">
        <v>0.006487097685774219</v>
      </c>
    </row>
    <row r="31" spans="1:22" ht="15">
      <c r="A31" s="196"/>
      <c r="B31" s="560" t="s">
        <v>670</v>
      </c>
      <c r="C31" s="388">
        <v>3008</v>
      </c>
      <c r="D31" s="424">
        <v>0.043492091032647985</v>
      </c>
      <c r="E31" s="391">
        <v>4873</v>
      </c>
      <c r="F31" s="357">
        <v>20710.25</v>
      </c>
      <c r="G31" s="425">
        <f t="shared" si="4"/>
        <v>0.01851080033689903</v>
      </c>
      <c r="H31" s="388">
        <v>2075</v>
      </c>
      <c r="I31" s="424">
        <v>0.03548767765216945</v>
      </c>
      <c r="J31" s="357">
        <v>3045</v>
      </c>
      <c r="K31" s="357">
        <v>12941.25</v>
      </c>
      <c r="L31" s="425">
        <v>0.006987755419738239</v>
      </c>
      <c r="M31" s="388">
        <v>1145</v>
      </c>
      <c r="N31" s="424">
        <v>0.021877030073751386</v>
      </c>
      <c r="O31" s="357">
        <v>1707</v>
      </c>
      <c r="P31" s="357">
        <v>7254.75</v>
      </c>
      <c r="Q31" s="425">
        <v>0.002846012970852745</v>
      </c>
      <c r="R31" s="388">
        <v>6228</v>
      </c>
      <c r="S31" s="424">
        <v>0.03429326578932878</v>
      </c>
      <c r="T31" s="357">
        <v>9625</v>
      </c>
      <c r="U31" s="357">
        <v>40906.25</v>
      </c>
      <c r="V31" s="425">
        <v>0.007410684452459079</v>
      </c>
    </row>
    <row r="32" spans="1:22" ht="15">
      <c r="A32" s="196"/>
      <c r="B32" s="328" t="s">
        <v>86</v>
      </c>
      <c r="C32" s="388"/>
      <c r="D32" s="424"/>
      <c r="E32" s="391"/>
      <c r="F32" s="357"/>
      <c r="G32" s="425"/>
      <c r="H32" s="388"/>
      <c r="I32" s="424"/>
      <c r="J32" s="357"/>
      <c r="K32" s="357"/>
      <c r="L32" s="425"/>
      <c r="M32" s="388">
        <v>2</v>
      </c>
      <c r="N32" s="424">
        <v>3.821315296725133E-05</v>
      </c>
      <c r="O32" s="357">
        <v>2</v>
      </c>
      <c r="P32" s="357">
        <v>206</v>
      </c>
      <c r="Q32" s="425">
        <v>8.081307722466873E-05</v>
      </c>
      <c r="R32" s="388">
        <v>2</v>
      </c>
      <c r="S32" s="424">
        <v>1.1012609437806289E-05</v>
      </c>
      <c r="T32" s="357">
        <v>2</v>
      </c>
      <c r="U32" s="357">
        <v>206</v>
      </c>
      <c r="V32" s="425">
        <v>3.731950489733403E-05</v>
      </c>
    </row>
    <row r="33" spans="1:22" ht="15">
      <c r="A33" s="196"/>
      <c r="B33" s="453" t="s">
        <v>73</v>
      </c>
      <c r="C33" s="393">
        <v>6790</v>
      </c>
      <c r="D33" s="433">
        <v>0.09817529857436165</v>
      </c>
      <c r="E33" s="170">
        <v>22766</v>
      </c>
      <c r="F33" s="395">
        <v>45851.487499998926</v>
      </c>
      <c r="G33" s="434">
        <f aca="true" t="shared" si="5" ref="G33">F33/$F$34</f>
        <v>0.040982012784119067</v>
      </c>
      <c r="H33" s="393">
        <v>5526</v>
      </c>
      <c r="I33" s="433">
        <v>0.09450838877392212</v>
      </c>
      <c r="J33" s="170">
        <v>16905</v>
      </c>
      <c r="K33" s="395">
        <v>35067.78329999943</v>
      </c>
      <c r="L33" s="434">
        <v>0.018935195040106413</v>
      </c>
      <c r="M33" s="393">
        <v>3683</v>
      </c>
      <c r="N33" s="433">
        <v>0.07036952118919332</v>
      </c>
      <c r="O33" s="170">
        <v>13792</v>
      </c>
      <c r="P33" s="395">
        <v>27989.360579999513</v>
      </c>
      <c r="Q33" s="434">
        <v>0.010980127951556309</v>
      </c>
      <c r="R33" s="393">
        <v>16015</v>
      </c>
      <c r="S33" s="433">
        <v>0.08818347007323385</v>
      </c>
      <c r="T33" s="170">
        <v>53753</v>
      </c>
      <c r="U33" s="395">
        <v>112217.30147999825</v>
      </c>
      <c r="V33" s="434">
        <v>0.020329583165768952</v>
      </c>
    </row>
    <row r="34" spans="1:22" ht="15.75" thickBot="1">
      <c r="A34" s="196"/>
      <c r="B34" s="455" t="s">
        <v>100</v>
      </c>
      <c r="C34" s="410">
        <v>70801</v>
      </c>
      <c r="D34" s="456">
        <v>1</v>
      </c>
      <c r="E34" s="312">
        <v>433648</v>
      </c>
      <c r="F34" s="181">
        <v>1118819.8037400162</v>
      </c>
      <c r="G34" s="457">
        <v>1</v>
      </c>
      <c r="H34" s="410">
        <v>58471</v>
      </c>
      <c r="I34" s="456">
        <v>1</v>
      </c>
      <c r="J34" s="312">
        <v>424939.5</v>
      </c>
      <c r="K34" s="181">
        <v>1851989.5478088697</v>
      </c>
      <c r="L34" s="457">
        <v>1</v>
      </c>
      <c r="M34" s="410">
        <v>52338</v>
      </c>
      <c r="N34" s="456">
        <v>1</v>
      </c>
      <c r="O34" s="312">
        <v>445149</v>
      </c>
      <c r="P34" s="181">
        <v>2549092.3879472953</v>
      </c>
      <c r="Q34" s="457">
        <v>1</v>
      </c>
      <c r="R34" s="410">
        <v>181610</v>
      </c>
      <c r="S34" s="456">
        <v>1</v>
      </c>
      <c r="T34" s="312">
        <v>1303736.5</v>
      </c>
      <c r="U34" s="181">
        <v>5519901.739498047</v>
      </c>
      <c r="V34" s="457">
        <v>1</v>
      </c>
    </row>
  </sheetData>
  <mergeCells count="1">
    <mergeCell ref="A1:A2"/>
  </mergeCells>
  <hyperlinks>
    <hyperlink ref="A1:A2" location="Index!A1" display="Back to Index"/>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V46"/>
  <sheetViews>
    <sheetView zoomScale="85" zoomScaleNormal="85" workbookViewId="0" topLeftCell="A5">
      <selection activeCell="Q40" sqref="M40:Q48"/>
    </sheetView>
  </sheetViews>
  <sheetFormatPr defaultColWidth="9.140625" defaultRowHeight="15"/>
  <cols>
    <col min="2" max="2" width="47.28125" style="0" bestFit="1" customWidth="1"/>
    <col min="3" max="22" width="13.140625" style="0" customWidth="1"/>
  </cols>
  <sheetData>
    <row r="1" spans="1:22" ht="15">
      <c r="A1" s="1143" t="s">
        <v>64</v>
      </c>
      <c r="B1" s="196"/>
      <c r="C1" s="196"/>
      <c r="D1" s="196"/>
      <c r="E1" s="196"/>
      <c r="F1" s="196"/>
      <c r="G1" s="196"/>
      <c r="H1" s="196"/>
      <c r="I1" s="196"/>
      <c r="J1" s="196"/>
      <c r="K1" s="196"/>
      <c r="L1" s="196"/>
      <c r="M1" s="196"/>
      <c r="N1" s="196"/>
      <c r="O1" s="196"/>
      <c r="P1" s="196"/>
      <c r="Q1" s="196"/>
      <c r="R1" s="196"/>
      <c r="S1" s="196"/>
      <c r="T1" s="196"/>
      <c r="U1" s="196"/>
      <c r="V1" s="196"/>
    </row>
    <row r="2" spans="1:22" ht="15.75" thickBot="1">
      <c r="A2" s="1143"/>
      <c r="B2" s="196"/>
      <c r="C2" s="196"/>
      <c r="D2" s="196"/>
      <c r="E2" s="196"/>
      <c r="F2" s="196"/>
      <c r="G2" s="196"/>
      <c r="H2" s="196"/>
      <c r="I2" s="196"/>
      <c r="J2" s="196"/>
      <c r="K2" s="197"/>
      <c r="L2" s="197"/>
      <c r="M2" s="197"/>
      <c r="N2" s="197"/>
      <c r="O2" s="197"/>
      <c r="P2" s="197"/>
      <c r="Q2" s="196"/>
      <c r="R2" s="196"/>
      <c r="S2" s="196"/>
      <c r="T2" s="196"/>
      <c r="U2" s="196"/>
      <c r="V2" s="196"/>
    </row>
    <row r="3" spans="1:22" ht="15.75" thickBot="1">
      <c r="A3" s="196"/>
      <c r="B3" s="41" t="s">
        <v>617</v>
      </c>
      <c r="C3" s="40"/>
      <c r="D3" s="40"/>
      <c r="E3" s="40"/>
      <c r="F3" s="40"/>
      <c r="G3" s="71"/>
      <c r="H3" s="40"/>
      <c r="I3" s="40"/>
      <c r="J3" s="40"/>
      <c r="K3" s="40"/>
      <c r="L3" s="71"/>
      <c r="M3" s="40"/>
      <c r="N3" s="40"/>
      <c r="O3" s="40"/>
      <c r="P3" s="40"/>
      <c r="Q3" s="71"/>
      <c r="R3" s="40"/>
      <c r="S3" s="40"/>
      <c r="T3" s="40"/>
      <c r="U3" s="40"/>
      <c r="V3" s="40"/>
    </row>
    <row r="4" spans="1:22" ht="15">
      <c r="A4" s="196"/>
      <c r="B4" s="412"/>
      <c r="C4" s="125">
        <v>2018</v>
      </c>
      <c r="D4" s="125"/>
      <c r="E4" s="125"/>
      <c r="F4" s="125"/>
      <c r="G4" s="124"/>
      <c r="H4" s="125">
        <v>2019</v>
      </c>
      <c r="I4" s="125"/>
      <c r="J4" s="125"/>
      <c r="K4" s="125"/>
      <c r="L4" s="124"/>
      <c r="M4" s="125">
        <v>2020</v>
      </c>
      <c r="N4" s="125"/>
      <c r="O4" s="125"/>
      <c r="P4" s="125"/>
      <c r="Q4" s="124"/>
      <c r="R4" s="210" t="s">
        <v>1166</v>
      </c>
      <c r="S4" s="123"/>
      <c r="T4" s="123"/>
      <c r="U4" s="123"/>
      <c r="V4" s="211"/>
    </row>
    <row r="5" spans="1:22" ht="75">
      <c r="A5" s="196"/>
      <c r="B5" s="98"/>
      <c r="C5" s="106" t="s">
        <v>124</v>
      </c>
      <c r="D5" s="128" t="s">
        <v>590</v>
      </c>
      <c r="E5" s="129" t="s">
        <v>742</v>
      </c>
      <c r="F5" s="130" t="s">
        <v>837</v>
      </c>
      <c r="G5" s="131" t="s">
        <v>838</v>
      </c>
      <c r="H5" s="106" t="s">
        <v>124</v>
      </c>
      <c r="I5" s="128" t="s">
        <v>590</v>
      </c>
      <c r="J5" s="129" t="s">
        <v>742</v>
      </c>
      <c r="K5" s="130" t="s">
        <v>837</v>
      </c>
      <c r="L5" s="131" t="s">
        <v>838</v>
      </c>
      <c r="M5" s="128" t="s">
        <v>124</v>
      </c>
      <c r="N5" s="128" t="s">
        <v>590</v>
      </c>
      <c r="O5" s="129" t="s">
        <v>742</v>
      </c>
      <c r="P5" s="130" t="s">
        <v>837</v>
      </c>
      <c r="Q5" s="131" t="s">
        <v>838</v>
      </c>
      <c r="R5" s="106" t="s">
        <v>124</v>
      </c>
      <c r="S5" s="128" t="s">
        <v>590</v>
      </c>
      <c r="T5" s="129" t="s">
        <v>742</v>
      </c>
      <c r="U5" s="130" t="s">
        <v>837</v>
      </c>
      <c r="V5" s="131" t="s">
        <v>838</v>
      </c>
    </row>
    <row r="6" spans="1:22" ht="15">
      <c r="A6" s="196"/>
      <c r="B6" s="132" t="s">
        <v>852</v>
      </c>
      <c r="C6" s="382"/>
      <c r="D6" s="134"/>
      <c r="E6" s="134"/>
      <c r="F6" s="384"/>
      <c r="G6" s="385"/>
      <c r="H6" s="382"/>
      <c r="I6" s="134"/>
      <c r="J6" s="134"/>
      <c r="K6" s="384"/>
      <c r="L6" s="385"/>
      <c r="M6" s="382"/>
      <c r="N6" s="134"/>
      <c r="O6" s="134"/>
      <c r="P6" s="384"/>
      <c r="Q6" s="385"/>
      <c r="R6" s="386"/>
      <c r="S6" s="422"/>
      <c r="T6" s="423"/>
      <c r="U6" s="386"/>
      <c r="V6" s="387"/>
    </row>
    <row r="7" spans="1:22" ht="15">
      <c r="A7" s="196"/>
      <c r="B7" s="560" t="s">
        <v>847</v>
      </c>
      <c r="C7" s="388">
        <v>5543</v>
      </c>
      <c r="D7" s="424">
        <f>C7/$C$37</f>
        <v>0.10596444274517301</v>
      </c>
      <c r="E7" s="357">
        <v>140049</v>
      </c>
      <c r="F7" s="357">
        <v>1477902.0918080057</v>
      </c>
      <c r="G7" s="425">
        <f>F7/$F$37</f>
        <v>0.7296480097278527</v>
      </c>
      <c r="H7" s="388">
        <v>4797</v>
      </c>
      <c r="I7" s="424">
        <f>H7/$H$37</f>
        <v>0.05745942384859556</v>
      </c>
      <c r="J7" s="357">
        <v>104147</v>
      </c>
      <c r="K7" s="357">
        <v>1125416.2788445563</v>
      </c>
      <c r="L7" s="425">
        <f>K7/$K$37</f>
        <v>0.5363036265513743</v>
      </c>
      <c r="M7" s="388">
        <v>4768</v>
      </c>
      <c r="N7" s="424">
        <f>M7/$M$37</f>
        <v>0.0631657039902496</v>
      </c>
      <c r="O7" s="357">
        <v>82391</v>
      </c>
      <c r="P7" s="357">
        <v>1093648.7529999986</v>
      </c>
      <c r="Q7" s="425">
        <f>P7/$P$37</f>
        <v>0.5048373296634414</v>
      </c>
      <c r="R7" s="388">
        <f>C7+H7+M7</f>
        <v>15108</v>
      </c>
      <c r="S7" s="424">
        <f aca="true" t="shared" si="0" ref="S7:V7">D7+I7+N7</f>
        <v>0.22658957058401816</v>
      </c>
      <c r="T7" s="357">
        <f t="shared" si="0"/>
        <v>326587</v>
      </c>
      <c r="U7" s="357">
        <f t="shared" si="0"/>
        <v>3696967.1236525606</v>
      </c>
      <c r="V7" s="425">
        <f t="shared" si="0"/>
        <v>1.7707889659426683</v>
      </c>
    </row>
    <row r="8" spans="1:22" ht="15">
      <c r="A8" s="196"/>
      <c r="B8" s="560" t="s">
        <v>850</v>
      </c>
      <c r="C8" s="994">
        <v>54</v>
      </c>
      <c r="D8" s="778">
        <f>C8/$C$37</f>
        <v>0.0010323073982030204</v>
      </c>
      <c r="E8" s="994">
        <v>2864</v>
      </c>
      <c r="F8" s="357">
        <v>30275.31069999999</v>
      </c>
      <c r="G8" s="425">
        <f>F8/$F$37</f>
        <v>0.014947079592480279</v>
      </c>
      <c r="H8" s="994">
        <v>14</v>
      </c>
      <c r="I8" s="778">
        <f>H8/$H$37</f>
        <v>0.0001676947954722405</v>
      </c>
      <c r="J8" s="994">
        <v>377</v>
      </c>
      <c r="K8" s="357">
        <v>3582.3557000000005</v>
      </c>
      <c r="L8" s="425">
        <f>K8/$K$37</f>
        <v>0.0017071286328641684</v>
      </c>
      <c r="M8" s="994">
        <v>31</v>
      </c>
      <c r="N8" s="424">
        <f>M8/$M$37</f>
        <v>0.0004106830586614382</v>
      </c>
      <c r="O8" s="994">
        <v>1003</v>
      </c>
      <c r="P8" s="357">
        <v>9807.670199999999</v>
      </c>
      <c r="Q8" s="425">
        <f>P8/$P$37</f>
        <v>0.004527301860314667</v>
      </c>
      <c r="R8" s="994">
        <f aca="true" t="shared" si="1" ref="R8:R37">C8+H8+M8</f>
        <v>99</v>
      </c>
      <c r="S8" s="778">
        <f aca="true" t="shared" si="2" ref="S8:S37">D8+I8+N8</f>
        <v>0.001610685252336699</v>
      </c>
      <c r="T8" s="994">
        <f aca="true" t="shared" si="3" ref="T8:T37">E8+J8+O8</f>
        <v>4244</v>
      </c>
      <c r="U8" s="994">
        <f aca="true" t="shared" si="4" ref="U8:U37">F8+K8+P8</f>
        <v>43665.336599999995</v>
      </c>
      <c r="V8" s="425">
        <f aca="true" t="shared" si="5" ref="V8:V37">G8+L8+Q8</f>
        <v>0.021181510085659116</v>
      </c>
    </row>
    <row r="9" spans="1:22" ht="15">
      <c r="A9" s="196"/>
      <c r="B9" s="392" t="s">
        <v>73</v>
      </c>
      <c r="C9" s="393">
        <f>SUM(C7:C8)</f>
        <v>5597</v>
      </c>
      <c r="D9" s="435">
        <f>SUM(D7:D8)</f>
        <v>0.10699675014337603</v>
      </c>
      <c r="E9" s="395">
        <f aca="true" t="shared" si="6" ref="E9:F9">SUM(E7:E8)</f>
        <v>142913</v>
      </c>
      <c r="F9" s="395">
        <f t="shared" si="6"/>
        <v>1508177.4025080057</v>
      </c>
      <c r="G9" s="396">
        <f>SUM(G7:G8)</f>
        <v>0.744595089320333</v>
      </c>
      <c r="H9" s="393">
        <f>SUM(H7:H8)</f>
        <v>4811</v>
      </c>
      <c r="I9" s="435">
        <f aca="true" t="shared" si="7" ref="I9:Q9">SUM(I7:I8)</f>
        <v>0.0576271186440678</v>
      </c>
      <c r="J9" s="395">
        <f t="shared" si="7"/>
        <v>104524</v>
      </c>
      <c r="K9" s="395">
        <f t="shared" si="7"/>
        <v>1128998.6345445563</v>
      </c>
      <c r="L9" s="396">
        <f t="shared" si="7"/>
        <v>0.5380107551842385</v>
      </c>
      <c r="M9" s="393">
        <f>SUM(M7:M8)</f>
        <v>4799</v>
      </c>
      <c r="N9" s="435">
        <f t="shared" si="7"/>
        <v>0.06357638704891103</v>
      </c>
      <c r="O9" s="395">
        <f t="shared" si="7"/>
        <v>83394</v>
      </c>
      <c r="P9" s="395">
        <f t="shared" si="7"/>
        <v>1103456.4231999987</v>
      </c>
      <c r="Q9" s="396">
        <f t="shared" si="7"/>
        <v>0.5093646315237561</v>
      </c>
      <c r="R9" s="393">
        <f t="shared" si="1"/>
        <v>15207</v>
      </c>
      <c r="S9" s="435">
        <f t="shared" si="2"/>
        <v>0.22820025583635486</v>
      </c>
      <c r="T9" s="170">
        <f t="shared" si="3"/>
        <v>330831</v>
      </c>
      <c r="U9" s="395">
        <f t="shared" si="4"/>
        <v>3740632.4602525607</v>
      </c>
      <c r="V9" s="396">
        <f t="shared" si="5"/>
        <v>1.7919704760283275</v>
      </c>
    </row>
    <row r="10" spans="1:22" ht="15">
      <c r="A10" s="196"/>
      <c r="B10" s="132" t="s">
        <v>106</v>
      </c>
      <c r="C10" s="382"/>
      <c r="D10" s="134"/>
      <c r="E10" s="384"/>
      <c r="F10" s="384"/>
      <c r="G10" s="385"/>
      <c r="H10" s="382"/>
      <c r="I10" s="134"/>
      <c r="J10" s="384"/>
      <c r="K10" s="384"/>
      <c r="L10" s="385"/>
      <c r="M10" s="382"/>
      <c r="N10" s="134"/>
      <c r="O10" s="134"/>
      <c r="P10" s="384"/>
      <c r="Q10" s="385"/>
      <c r="R10" s="382"/>
      <c r="S10" s="134"/>
      <c r="T10" s="134"/>
      <c r="U10" s="384"/>
      <c r="V10" s="385"/>
    </row>
    <row r="11" spans="1:22" ht="15">
      <c r="A11" s="196"/>
      <c r="B11" s="560" t="s">
        <v>15</v>
      </c>
      <c r="C11" s="388">
        <v>9</v>
      </c>
      <c r="D11" s="424">
        <f>C11/$C$37</f>
        <v>0.00017205123303383674</v>
      </c>
      <c r="E11" s="357">
        <v>17</v>
      </c>
      <c r="F11" s="357">
        <v>92</v>
      </c>
      <c r="G11" s="425">
        <f>F11/$F$37</f>
        <v>4.542088225400726E-05</v>
      </c>
      <c r="H11" s="388">
        <v>2</v>
      </c>
      <c r="I11" s="424">
        <f>H11/$H$37</f>
        <v>2.395639935317722E-05</v>
      </c>
      <c r="J11" s="357">
        <v>13</v>
      </c>
      <c r="K11" s="357">
        <v>66</v>
      </c>
      <c r="L11" s="425">
        <f>K11/$K$37</f>
        <v>3.145150822656586E-05</v>
      </c>
      <c r="M11" s="388"/>
      <c r="N11" s="424">
        <f aca="true" t="shared" si="8" ref="N11:N17">M11/$M$37</f>
        <v>0</v>
      </c>
      <c r="O11" s="357"/>
      <c r="P11" s="357"/>
      <c r="Q11" s="425">
        <f aca="true" t="shared" si="9" ref="Q11:Q17">P11/$P$37</f>
        <v>0</v>
      </c>
      <c r="R11" s="388">
        <f t="shared" si="1"/>
        <v>11</v>
      </c>
      <c r="S11" s="424">
        <f t="shared" si="2"/>
        <v>0.00019600763238701395</v>
      </c>
      <c r="T11" s="357">
        <f t="shared" si="3"/>
        <v>30</v>
      </c>
      <c r="U11" s="357">
        <f t="shared" si="4"/>
        <v>158</v>
      </c>
      <c r="V11" s="425">
        <f t="shared" si="5"/>
        <v>7.687239048057312E-05</v>
      </c>
    </row>
    <row r="12" spans="1:22" ht="15">
      <c r="A12" s="196"/>
      <c r="B12" s="560" t="s">
        <v>848</v>
      </c>
      <c r="C12" s="388">
        <v>64</v>
      </c>
      <c r="D12" s="424">
        <f>C12/$C$37</f>
        <v>0.0012234754349072835</v>
      </c>
      <c r="E12" s="357">
        <v>8855</v>
      </c>
      <c r="F12" s="357">
        <v>9095.612200000005</v>
      </c>
      <c r="G12" s="425">
        <f>F12/$F$37</f>
        <v>0.004490551421351219</v>
      </c>
      <c r="H12" s="388">
        <v>87</v>
      </c>
      <c r="I12" s="424">
        <f aca="true" t="shared" si="10" ref="I12:I17">H12/$H$37</f>
        <v>0.001042103371863209</v>
      </c>
      <c r="J12" s="357">
        <v>10396</v>
      </c>
      <c r="K12" s="357">
        <v>10624</v>
      </c>
      <c r="L12" s="425">
        <f aca="true" t="shared" si="11" ref="L12:L17">K12/$K$37</f>
        <v>0.005062739748470238</v>
      </c>
      <c r="M12" s="388">
        <v>181</v>
      </c>
      <c r="N12" s="424">
        <f t="shared" si="8"/>
        <v>0.00239785914895872</v>
      </c>
      <c r="O12" s="357">
        <v>22696.032</v>
      </c>
      <c r="P12" s="357">
        <v>24039.153485919986</v>
      </c>
      <c r="Q12" s="425">
        <f t="shared" si="9"/>
        <v>0.01109667251017427</v>
      </c>
      <c r="R12" s="388">
        <f t="shared" si="1"/>
        <v>332</v>
      </c>
      <c r="S12" s="424">
        <f t="shared" si="2"/>
        <v>0.004663437955729212</v>
      </c>
      <c r="T12" s="357">
        <f t="shared" si="3"/>
        <v>41947.032</v>
      </c>
      <c r="U12" s="357">
        <f t="shared" si="4"/>
        <v>43758.76568591999</v>
      </c>
      <c r="V12" s="425">
        <f t="shared" si="5"/>
        <v>0.020649963679995727</v>
      </c>
    </row>
    <row r="13" spans="1:22" ht="15">
      <c r="A13" s="196"/>
      <c r="B13" s="560" t="s">
        <v>849</v>
      </c>
      <c r="C13" s="388">
        <v>15803</v>
      </c>
      <c r="D13" s="424">
        <f>C13/$C$37</f>
        <v>0.3021028484037469</v>
      </c>
      <c r="E13" s="357">
        <v>113225</v>
      </c>
      <c r="F13" s="357">
        <v>125199.41000000054</v>
      </c>
      <c r="G13" s="425">
        <f>F13/$F$37</f>
        <v>0.06181160499870873</v>
      </c>
      <c r="H13" s="388">
        <v>30418</v>
      </c>
      <c r="I13" s="424">
        <f t="shared" si="10"/>
        <v>0.3643528777624723</v>
      </c>
      <c r="J13" s="357">
        <v>272097</v>
      </c>
      <c r="K13" s="357">
        <v>322514</v>
      </c>
      <c r="L13" s="425">
        <f t="shared" si="11"/>
        <v>0.15369017763913123</v>
      </c>
      <c r="M13" s="388">
        <v>29643</v>
      </c>
      <c r="N13" s="424">
        <f t="shared" si="8"/>
        <v>0.3927057389645488</v>
      </c>
      <c r="O13" s="357">
        <v>319698</v>
      </c>
      <c r="P13" s="357">
        <v>401491.6199999697</v>
      </c>
      <c r="Q13" s="425">
        <f t="shared" si="9"/>
        <v>0.18533185976488203</v>
      </c>
      <c r="R13" s="388">
        <f t="shared" si="1"/>
        <v>75864</v>
      </c>
      <c r="S13" s="424">
        <f t="shared" si="2"/>
        <v>1.059161465130768</v>
      </c>
      <c r="T13" s="357">
        <f t="shared" si="3"/>
        <v>705020</v>
      </c>
      <c r="U13" s="357">
        <f t="shared" si="4"/>
        <v>849205.0299999702</v>
      </c>
      <c r="V13" s="425">
        <f t="shared" si="5"/>
        <v>0.400833642402722</v>
      </c>
    </row>
    <row r="14" spans="1:22" ht="15">
      <c r="A14" s="196"/>
      <c r="B14" s="560" t="s">
        <v>851</v>
      </c>
      <c r="C14" s="388">
        <v>5708</v>
      </c>
      <c r="D14" s="424">
        <f>C14/$C$37</f>
        <v>0.10911871535079334</v>
      </c>
      <c r="E14" s="357">
        <v>7975</v>
      </c>
      <c r="F14" s="357">
        <v>62014.658100003566</v>
      </c>
      <c r="G14" s="425">
        <f>F14/$F$37</f>
        <v>0.03061696177807369</v>
      </c>
      <c r="H14" s="388">
        <v>9509</v>
      </c>
      <c r="I14" s="424">
        <f t="shared" si="10"/>
        <v>0.11390070072468109</v>
      </c>
      <c r="J14" s="357">
        <v>14357</v>
      </c>
      <c r="K14" s="357">
        <v>110240.92810001393</v>
      </c>
      <c r="L14" s="425">
        <f t="shared" si="11"/>
        <v>0.052533991773361266</v>
      </c>
      <c r="M14" s="388">
        <v>9404</v>
      </c>
      <c r="N14" s="424">
        <f t="shared" si="8"/>
        <v>0.12458269302103757</v>
      </c>
      <c r="O14" s="357">
        <v>15400</v>
      </c>
      <c r="P14" s="357">
        <v>113002.9539000143</v>
      </c>
      <c r="Q14" s="425">
        <f t="shared" si="9"/>
        <v>0.05216310020422458</v>
      </c>
      <c r="R14" s="388">
        <f t="shared" si="1"/>
        <v>24621</v>
      </c>
      <c r="S14" s="424">
        <f t="shared" si="2"/>
        <v>0.347602109096512</v>
      </c>
      <c r="T14" s="357">
        <f t="shared" si="3"/>
        <v>37732</v>
      </c>
      <c r="U14" s="357">
        <f t="shared" si="4"/>
        <v>285258.54010003177</v>
      </c>
      <c r="V14" s="425">
        <f t="shared" si="5"/>
        <v>0.13531405375565952</v>
      </c>
    </row>
    <row r="15" spans="1:22" ht="15">
      <c r="A15" s="196"/>
      <c r="B15" s="560" t="s">
        <v>81</v>
      </c>
      <c r="C15" s="388">
        <v>220</v>
      </c>
      <c r="D15" s="424">
        <f aca="true" t="shared" si="12" ref="D15:D16">C15/$C$37</f>
        <v>0.004205696807493787</v>
      </c>
      <c r="E15" s="357">
        <v>255</v>
      </c>
      <c r="F15" s="357">
        <v>4646.70999999999</v>
      </c>
      <c r="G15" s="425">
        <f aca="true" t="shared" si="13" ref="G15:G16">F15/$F$37</f>
        <v>0.0022941050845491045</v>
      </c>
      <c r="H15" s="388">
        <v>570</v>
      </c>
      <c r="I15" s="424">
        <f t="shared" si="10"/>
        <v>0.006827573815655507</v>
      </c>
      <c r="J15" s="357">
        <v>680</v>
      </c>
      <c r="K15" s="357">
        <v>12557.369999999968</v>
      </c>
      <c r="L15" s="425">
        <f t="shared" si="11"/>
        <v>0.0059840640281671265</v>
      </c>
      <c r="M15" s="388">
        <v>319</v>
      </c>
      <c r="N15" s="424">
        <f t="shared" si="8"/>
        <v>0.004226061152032219</v>
      </c>
      <c r="O15" s="357">
        <v>420</v>
      </c>
      <c r="P15" s="357">
        <v>8037.63999999999</v>
      </c>
      <c r="Q15" s="425">
        <f t="shared" si="9"/>
        <v>0.003710241248175284</v>
      </c>
      <c r="R15" s="388"/>
      <c r="S15" s="424"/>
      <c r="T15" s="357"/>
      <c r="U15" s="357"/>
      <c r="V15" s="425"/>
    </row>
    <row r="16" spans="1:22" ht="15">
      <c r="A16" s="196"/>
      <c r="B16" s="560" t="s">
        <v>670</v>
      </c>
      <c r="C16" s="388">
        <v>7236</v>
      </c>
      <c r="D16" s="424">
        <f t="shared" si="12"/>
        <v>0.13832919135920474</v>
      </c>
      <c r="E16" s="357">
        <v>10971</v>
      </c>
      <c r="F16" s="357">
        <v>46626.75</v>
      </c>
      <c r="G16" s="425">
        <f t="shared" si="13"/>
        <v>0.023019870887359056</v>
      </c>
      <c r="H16" s="388">
        <v>8426</v>
      </c>
      <c r="I16" s="424">
        <f t="shared" si="10"/>
        <v>0.10092831047493561</v>
      </c>
      <c r="J16" s="357">
        <v>14967</v>
      </c>
      <c r="K16" s="357">
        <v>63610</v>
      </c>
      <c r="L16" s="425">
        <f t="shared" si="11"/>
        <v>0.030312582398361432</v>
      </c>
      <c r="M16" s="388">
        <v>6772</v>
      </c>
      <c r="N16" s="424">
        <f t="shared" si="8"/>
        <v>0.08971437655662128</v>
      </c>
      <c r="O16" s="357">
        <v>12284</v>
      </c>
      <c r="P16" s="357">
        <v>52207</v>
      </c>
      <c r="Q16" s="425">
        <f t="shared" si="9"/>
        <v>0.024099183944974806</v>
      </c>
      <c r="R16" s="388">
        <f t="shared" si="1"/>
        <v>22434</v>
      </c>
      <c r="S16" s="424">
        <f t="shared" si="2"/>
        <v>0.32897187839076164</v>
      </c>
      <c r="T16" s="357">
        <f t="shared" si="3"/>
        <v>38222</v>
      </c>
      <c r="U16" s="357">
        <f t="shared" si="4"/>
        <v>162443.75</v>
      </c>
      <c r="V16" s="425">
        <f t="shared" si="5"/>
        <v>0.0774316372306953</v>
      </c>
    </row>
    <row r="17" spans="1:22" ht="15">
      <c r="A17" s="196"/>
      <c r="B17" s="328" t="s">
        <v>86</v>
      </c>
      <c r="C17" s="388">
        <v>1419</v>
      </c>
      <c r="D17" s="424">
        <f>C17/$C$37</f>
        <v>0.027126744408334926</v>
      </c>
      <c r="E17" s="357">
        <v>1427</v>
      </c>
      <c r="F17" s="357">
        <v>142414.69999999925</v>
      </c>
      <c r="G17" s="425">
        <f>F17/$F$37</f>
        <v>0.0703108839123884</v>
      </c>
      <c r="H17" s="388">
        <v>1797</v>
      </c>
      <c r="I17" s="424">
        <f t="shared" si="10"/>
        <v>0.02152482481882973</v>
      </c>
      <c r="J17" s="357">
        <v>1810</v>
      </c>
      <c r="K17" s="357">
        <v>180725.49999999907</v>
      </c>
      <c r="L17" s="425">
        <f t="shared" si="11"/>
        <v>0.08612256893939696</v>
      </c>
      <c r="M17" s="388">
        <v>2169</v>
      </c>
      <c r="N17" s="424">
        <f t="shared" si="8"/>
        <v>0.028734566265698692</v>
      </c>
      <c r="O17" s="357">
        <v>2193</v>
      </c>
      <c r="P17" s="357">
        <v>216262.9999999996</v>
      </c>
      <c r="Q17" s="425">
        <f t="shared" si="9"/>
        <v>0.09982879340877807</v>
      </c>
      <c r="R17" s="388">
        <f t="shared" si="1"/>
        <v>5385</v>
      </c>
      <c r="S17" s="424">
        <f t="shared" si="2"/>
        <v>0.07738613549286334</v>
      </c>
      <c r="T17" s="357">
        <f t="shared" si="3"/>
        <v>5430</v>
      </c>
      <c r="U17" s="357">
        <f t="shared" si="4"/>
        <v>539403.1999999979</v>
      </c>
      <c r="V17" s="425">
        <f t="shared" si="5"/>
        <v>0.25626224626056343</v>
      </c>
    </row>
    <row r="18" spans="1:22" ht="15">
      <c r="A18" s="196"/>
      <c r="B18" s="392" t="s">
        <v>73</v>
      </c>
      <c r="C18" s="393">
        <f>SUM(C11:C17)</f>
        <v>30459</v>
      </c>
      <c r="D18" s="433">
        <f>SUM(D11:D17)</f>
        <v>0.5822787229975148</v>
      </c>
      <c r="E18" s="395">
        <f aca="true" t="shared" si="14" ref="E18:F18">SUM(E11:E17)</f>
        <v>142725</v>
      </c>
      <c r="F18" s="395">
        <f t="shared" si="14"/>
        <v>390089.8403000034</v>
      </c>
      <c r="G18" s="434">
        <f>SUM(G11:G17)</f>
        <v>0.19258939896468422</v>
      </c>
      <c r="H18" s="393">
        <f>SUM(H11:H17)</f>
        <v>50809</v>
      </c>
      <c r="I18" s="433">
        <f aca="true" t="shared" si="15" ref="I18:Q18">SUM(I11:I17)</f>
        <v>0.6086003473677907</v>
      </c>
      <c r="J18" s="395">
        <f t="shared" si="15"/>
        <v>314320</v>
      </c>
      <c r="K18" s="395">
        <f t="shared" si="15"/>
        <v>700337.798100013</v>
      </c>
      <c r="L18" s="434">
        <f t="shared" si="15"/>
        <v>0.3337375760351148</v>
      </c>
      <c r="M18" s="393">
        <f>SUM(M11:M17)</f>
        <v>48488</v>
      </c>
      <c r="N18" s="433">
        <f t="shared" si="15"/>
        <v>0.6423612951088973</v>
      </c>
      <c r="O18" s="395">
        <f t="shared" si="15"/>
        <v>372691.032</v>
      </c>
      <c r="P18" s="395">
        <f t="shared" si="15"/>
        <v>815041.3673859036</v>
      </c>
      <c r="Q18" s="434">
        <f t="shared" si="15"/>
        <v>0.376229851081209</v>
      </c>
      <c r="R18" s="393">
        <f t="shared" si="1"/>
        <v>129756</v>
      </c>
      <c r="S18" s="433">
        <f t="shared" si="2"/>
        <v>1.8332403654742027</v>
      </c>
      <c r="T18" s="170">
        <f t="shared" si="3"/>
        <v>829736.032</v>
      </c>
      <c r="U18" s="395">
        <f t="shared" si="4"/>
        <v>1905469.00578592</v>
      </c>
      <c r="V18" s="434">
        <f t="shared" si="5"/>
        <v>0.902556826081008</v>
      </c>
    </row>
    <row r="19" spans="1:22" ht="15">
      <c r="A19" s="196"/>
      <c r="B19" s="132" t="s">
        <v>107</v>
      </c>
      <c r="C19" s="155"/>
      <c r="D19" s="441"/>
      <c r="E19" s="167"/>
      <c r="F19" s="167"/>
      <c r="G19" s="157"/>
      <c r="H19" s="155"/>
      <c r="I19" s="441"/>
      <c r="J19" s="167"/>
      <c r="K19" s="167"/>
      <c r="L19" s="157"/>
      <c r="M19" s="155"/>
      <c r="N19" s="441"/>
      <c r="O19" s="418"/>
      <c r="P19" s="167"/>
      <c r="Q19" s="157"/>
      <c r="R19" s="155"/>
      <c r="S19" s="441"/>
      <c r="T19" s="418"/>
      <c r="U19" s="167"/>
      <c r="V19" s="157"/>
    </row>
    <row r="20" spans="1:22" ht="15">
      <c r="A20" s="196"/>
      <c r="B20" s="560" t="s">
        <v>15</v>
      </c>
      <c r="C20" s="388">
        <v>4</v>
      </c>
      <c r="D20" s="424">
        <f>C20/$C$37</f>
        <v>7.646721468170522E-05</v>
      </c>
      <c r="E20" s="357">
        <v>7</v>
      </c>
      <c r="F20" s="357">
        <v>35.56252</v>
      </c>
      <c r="G20" s="425">
        <f>F20/$F$37</f>
        <v>1.7557402538867153E-05</v>
      </c>
      <c r="H20" s="388"/>
      <c r="I20" s="424">
        <f>H20/$H$37</f>
        <v>0</v>
      </c>
      <c r="J20" s="357"/>
      <c r="K20" s="357"/>
      <c r="L20" s="425">
        <f>K20/$K$37</f>
        <v>0</v>
      </c>
      <c r="M20" s="388"/>
      <c r="N20" s="424">
        <f aca="true" t="shared" si="16" ref="N20:N26">M20/$M$37</f>
        <v>0</v>
      </c>
      <c r="O20" s="357"/>
      <c r="P20" s="357"/>
      <c r="Q20" s="425">
        <f aca="true" t="shared" si="17" ref="Q20:Q26">P20/$P$37</f>
        <v>0</v>
      </c>
      <c r="R20" s="388">
        <f t="shared" si="1"/>
        <v>4</v>
      </c>
      <c r="S20" s="427">
        <f t="shared" si="2"/>
        <v>7.646721468170522E-05</v>
      </c>
      <c r="T20" s="357">
        <f t="shared" si="3"/>
        <v>7</v>
      </c>
      <c r="U20" s="357">
        <f t="shared" si="4"/>
        <v>35.56252</v>
      </c>
      <c r="V20" s="428">
        <f t="shared" si="5"/>
        <v>1.7557402538867153E-05</v>
      </c>
    </row>
    <row r="21" spans="1:22" ht="15">
      <c r="A21" s="196"/>
      <c r="B21" s="560" t="s">
        <v>848</v>
      </c>
      <c r="C21" s="388">
        <v>8</v>
      </c>
      <c r="D21" s="424">
        <f>C21/$C$37</f>
        <v>0.00015293442936341044</v>
      </c>
      <c r="E21" s="357">
        <v>715</v>
      </c>
      <c r="F21" s="357">
        <v>707.5354000000001</v>
      </c>
      <c r="G21" s="425">
        <f>F21/$F$37</f>
        <v>0.00034931393580371666</v>
      </c>
      <c r="H21" s="388">
        <v>6</v>
      </c>
      <c r="I21" s="424">
        <f aca="true" t="shared" si="18" ref="I21:I26">H21/$H$37</f>
        <v>7.186919805953165E-05</v>
      </c>
      <c r="J21" s="357">
        <v>495</v>
      </c>
      <c r="K21" s="357">
        <v>489.83220000000006</v>
      </c>
      <c r="L21" s="425">
        <f aca="true" t="shared" si="19" ref="L21:L25">K21/$K$37</f>
        <v>0.00023342365860510388</v>
      </c>
      <c r="M21" s="388">
        <v>5</v>
      </c>
      <c r="N21" s="424">
        <f t="shared" si="16"/>
        <v>6.623920300990938E-05</v>
      </c>
      <c r="O21" s="357">
        <v>451.08</v>
      </c>
      <c r="P21" s="357">
        <v>446.3707248</v>
      </c>
      <c r="Q21" s="425">
        <f t="shared" si="17"/>
        <v>0.00020604842654446583</v>
      </c>
      <c r="R21" s="388">
        <f t="shared" si="1"/>
        <v>19</v>
      </c>
      <c r="S21" s="427">
        <f t="shared" si="2"/>
        <v>0.0002910428304328515</v>
      </c>
      <c r="T21" s="357">
        <f t="shared" si="3"/>
        <v>1661.08</v>
      </c>
      <c r="U21" s="357">
        <f t="shared" si="4"/>
        <v>1643.7383248</v>
      </c>
      <c r="V21" s="452">
        <f t="shared" si="5"/>
        <v>0.0007887860209532863</v>
      </c>
    </row>
    <row r="22" spans="1:22" ht="15">
      <c r="A22" s="196"/>
      <c r="B22" s="560" t="s">
        <v>849</v>
      </c>
      <c r="C22" s="388">
        <v>4753</v>
      </c>
      <c r="D22" s="424">
        <f>C22/$C$37</f>
        <v>0.09086216784553623</v>
      </c>
      <c r="E22" s="357">
        <v>30961</v>
      </c>
      <c r="F22" s="357">
        <v>34754.57000000024</v>
      </c>
      <c r="G22" s="425">
        <f>F22/$F$37</f>
        <v>0.01715851338868113</v>
      </c>
      <c r="H22" s="388">
        <v>9895</v>
      </c>
      <c r="I22" s="424">
        <f t="shared" si="18"/>
        <v>0.11852428579984428</v>
      </c>
      <c r="J22" s="357">
        <v>77371</v>
      </c>
      <c r="K22" s="357">
        <v>94670</v>
      </c>
      <c r="L22" s="425">
        <f t="shared" si="19"/>
        <v>0.0451138527849847</v>
      </c>
      <c r="M22" s="388">
        <v>9054</v>
      </c>
      <c r="N22" s="424">
        <f t="shared" si="16"/>
        <v>0.11994594881034391</v>
      </c>
      <c r="O22" s="357">
        <v>83483</v>
      </c>
      <c r="P22" s="357">
        <v>106888.7299999986</v>
      </c>
      <c r="Q22" s="425">
        <f t="shared" si="17"/>
        <v>0.04934072377104053</v>
      </c>
      <c r="R22" s="388">
        <f t="shared" si="1"/>
        <v>23702</v>
      </c>
      <c r="S22" s="424">
        <f t="shared" si="2"/>
        <v>0.3293324024557244</v>
      </c>
      <c r="T22" s="357">
        <f t="shared" si="3"/>
        <v>191815</v>
      </c>
      <c r="U22" s="357">
        <f t="shared" si="4"/>
        <v>236313.29999999882</v>
      </c>
      <c r="V22" s="425">
        <f t="shared" si="5"/>
        <v>0.11161308994470637</v>
      </c>
    </row>
    <row r="23" spans="1:22" ht="15">
      <c r="A23" s="196"/>
      <c r="B23" s="560" t="s">
        <v>851</v>
      </c>
      <c r="C23" s="388">
        <v>1986</v>
      </c>
      <c r="D23" s="424">
        <f>C23/$C$37</f>
        <v>0.03796597208946664</v>
      </c>
      <c r="E23" s="357">
        <v>2398</v>
      </c>
      <c r="F23" s="357">
        <v>18696.149399999234</v>
      </c>
      <c r="G23" s="425">
        <f>F23/$F$37</f>
        <v>0.009230386961964062</v>
      </c>
      <c r="H23" s="388">
        <v>3870</v>
      </c>
      <c r="I23" s="424">
        <f t="shared" si="18"/>
        <v>0.046355632748397914</v>
      </c>
      <c r="J23" s="357">
        <v>4984</v>
      </c>
      <c r="K23" s="357">
        <v>38478.51370000024</v>
      </c>
      <c r="L23" s="425">
        <f t="shared" si="19"/>
        <v>0.018336474093660377</v>
      </c>
      <c r="M23" s="388">
        <v>3525</v>
      </c>
      <c r="N23" s="424">
        <f t="shared" si="16"/>
        <v>0.046698638121986116</v>
      </c>
      <c r="O23" s="357">
        <v>4851</v>
      </c>
      <c r="P23" s="357">
        <v>35875.26609999992</v>
      </c>
      <c r="Q23" s="425">
        <f t="shared" si="17"/>
        <v>0.016560320202632157</v>
      </c>
      <c r="R23" s="388">
        <f t="shared" si="1"/>
        <v>9381</v>
      </c>
      <c r="S23" s="424">
        <f t="shared" si="2"/>
        <v>0.13102024295985065</v>
      </c>
      <c r="T23" s="357">
        <f t="shared" si="3"/>
        <v>12233</v>
      </c>
      <c r="U23" s="357">
        <f t="shared" si="4"/>
        <v>93049.9291999994</v>
      </c>
      <c r="V23" s="425">
        <f t="shared" si="5"/>
        <v>0.0441271812582566</v>
      </c>
    </row>
    <row r="24" spans="1:22" ht="15">
      <c r="A24" s="196"/>
      <c r="B24" s="560" t="s">
        <v>81</v>
      </c>
      <c r="C24" s="388">
        <v>200</v>
      </c>
      <c r="D24" s="424"/>
      <c r="E24" s="357">
        <v>228</v>
      </c>
      <c r="F24" s="357">
        <v>4392.28999999999</v>
      </c>
      <c r="G24" s="425"/>
      <c r="H24" s="388">
        <v>550</v>
      </c>
      <c r="I24" s="424">
        <f t="shared" si="18"/>
        <v>0.006588009822123735</v>
      </c>
      <c r="J24" s="357">
        <v>653</v>
      </c>
      <c r="K24" s="357">
        <v>12410.570000000002</v>
      </c>
      <c r="L24" s="425">
        <f t="shared" si="19"/>
        <v>0.005914108249263205</v>
      </c>
      <c r="M24" s="388">
        <v>374</v>
      </c>
      <c r="N24" s="424">
        <f t="shared" si="16"/>
        <v>0.004954692385141222</v>
      </c>
      <c r="O24" s="357">
        <v>456</v>
      </c>
      <c r="P24" s="357">
        <v>8945.369999999983</v>
      </c>
      <c r="Q24" s="425">
        <f t="shared" si="17"/>
        <v>0.004129256940369277</v>
      </c>
      <c r="R24" s="388"/>
      <c r="S24" s="424"/>
      <c r="T24" s="357"/>
      <c r="U24" s="357"/>
      <c r="V24" s="425"/>
    </row>
    <row r="25" spans="1:22" ht="15">
      <c r="A25" s="196"/>
      <c r="B25" s="560" t="s">
        <v>670</v>
      </c>
      <c r="C25" s="388">
        <v>2803</v>
      </c>
      <c r="D25" s="424">
        <f>C25/$C$37</f>
        <v>0.053584400688204935</v>
      </c>
      <c r="E25" s="357">
        <v>4187</v>
      </c>
      <c r="F25" s="357">
        <v>17794.75</v>
      </c>
      <c r="G25" s="425">
        <f>F25/$F$37</f>
        <v>0.008785361353146693</v>
      </c>
      <c r="H25" s="388">
        <v>3638</v>
      </c>
      <c r="I25" s="424">
        <f t="shared" si="18"/>
        <v>0.043576690423429355</v>
      </c>
      <c r="J25" s="357">
        <v>6045</v>
      </c>
      <c r="K25" s="357">
        <v>25691</v>
      </c>
      <c r="L25" s="425">
        <f t="shared" si="19"/>
        <v>0.012242737846192477</v>
      </c>
      <c r="M25" s="388">
        <v>2898</v>
      </c>
      <c r="N25" s="424">
        <f t="shared" si="16"/>
        <v>0.03839224206454348</v>
      </c>
      <c r="O25" s="357">
        <v>4819</v>
      </c>
      <c r="P25" s="357">
        <v>20480.75</v>
      </c>
      <c r="Q25" s="425">
        <f t="shared" si="17"/>
        <v>0.009454083965388603</v>
      </c>
      <c r="R25" s="388">
        <f t="shared" si="1"/>
        <v>9339</v>
      </c>
      <c r="S25" s="424">
        <f t="shared" si="2"/>
        <v>0.13555333317617776</v>
      </c>
      <c r="T25" s="357">
        <f t="shared" si="3"/>
        <v>15051</v>
      </c>
      <c r="U25" s="357">
        <f t="shared" si="4"/>
        <v>63966.5</v>
      </c>
      <c r="V25" s="425">
        <f t="shared" si="5"/>
        <v>0.030482183164727776</v>
      </c>
    </row>
    <row r="26" spans="1:22" ht="15">
      <c r="A26" s="196"/>
      <c r="B26" s="328" t="s">
        <v>86</v>
      </c>
      <c r="C26" s="388">
        <v>26</v>
      </c>
      <c r="D26" s="424">
        <f>C26/$C$37</f>
        <v>0.000497036895431084</v>
      </c>
      <c r="E26" s="357">
        <v>26</v>
      </c>
      <c r="F26" s="357">
        <v>2276.2000000000003</v>
      </c>
      <c r="G26" s="425">
        <f>F26/$F$37</f>
        <v>0.0011237718715931668</v>
      </c>
      <c r="H26" s="388">
        <v>101</v>
      </c>
      <c r="I26" s="424">
        <f t="shared" si="18"/>
        <v>0.0012097981673354495</v>
      </c>
      <c r="J26" s="357">
        <v>101</v>
      </c>
      <c r="K26" s="357">
        <v>10048.099999999999</v>
      </c>
      <c r="L26" s="425">
        <f>K26/$K$37</f>
        <v>0.004788301512293278</v>
      </c>
      <c r="M26" s="388">
        <v>99</v>
      </c>
      <c r="N26" s="424">
        <f t="shared" si="16"/>
        <v>0.0013115362195962059</v>
      </c>
      <c r="O26" s="357">
        <v>102</v>
      </c>
      <c r="P26" s="357">
        <v>9526.700000000008</v>
      </c>
      <c r="Q26" s="425">
        <f t="shared" si="17"/>
        <v>0.004397603687026484</v>
      </c>
      <c r="R26" s="388">
        <f t="shared" si="1"/>
        <v>226</v>
      </c>
      <c r="S26" s="424">
        <f t="shared" si="2"/>
        <v>0.0030183712823627397</v>
      </c>
      <c r="T26" s="357">
        <f t="shared" si="3"/>
        <v>229</v>
      </c>
      <c r="U26" s="357">
        <f t="shared" si="4"/>
        <v>21851.000000000007</v>
      </c>
      <c r="V26" s="425">
        <f t="shared" si="5"/>
        <v>0.010309677070912928</v>
      </c>
    </row>
    <row r="27" spans="1:22" ht="15">
      <c r="A27" s="196"/>
      <c r="B27" s="392" t="s">
        <v>73</v>
      </c>
      <c r="C27" s="393">
        <f>SUM(C20:C26)</f>
        <v>9780</v>
      </c>
      <c r="D27" s="433">
        <f>SUM(D20:D26)</f>
        <v>0.183138979162684</v>
      </c>
      <c r="E27" s="395">
        <f aca="true" t="shared" si="20" ref="E27:F27">SUM(E20:E26)</f>
        <v>38522</v>
      </c>
      <c r="F27" s="395">
        <f t="shared" si="20"/>
        <v>78657.05731999947</v>
      </c>
      <c r="G27" s="434">
        <f>SUM(G20:G26)</f>
        <v>0.03666490491372763</v>
      </c>
      <c r="H27" s="393">
        <f>SUM(H20:H26)</f>
        <v>18060</v>
      </c>
      <c r="I27" s="433">
        <f aca="true" t="shared" si="21" ref="I27:Q27">SUM(I20:I26)</f>
        <v>0.21632628615919028</v>
      </c>
      <c r="J27" s="395">
        <f t="shared" si="21"/>
        <v>89649</v>
      </c>
      <c r="K27" s="395">
        <f t="shared" si="21"/>
        <v>181788.01590000026</v>
      </c>
      <c r="L27" s="434">
        <f t="shared" si="21"/>
        <v>0.08662889814499913</v>
      </c>
      <c r="M27" s="393">
        <f>SUM(M20:M26)</f>
        <v>15955</v>
      </c>
      <c r="N27" s="433">
        <f t="shared" si="21"/>
        <v>0.21136929680462085</v>
      </c>
      <c r="O27" s="395">
        <f t="shared" si="21"/>
        <v>94162.08</v>
      </c>
      <c r="P27" s="395">
        <f t="shared" si="21"/>
        <v>182163.18682479853</v>
      </c>
      <c r="Q27" s="434">
        <f t="shared" si="21"/>
        <v>0.08408803699300152</v>
      </c>
      <c r="R27" s="393">
        <f t="shared" si="1"/>
        <v>43795</v>
      </c>
      <c r="S27" s="433">
        <f t="shared" si="2"/>
        <v>0.6108345621264952</v>
      </c>
      <c r="T27" s="170">
        <f t="shared" si="3"/>
        <v>222333.08000000002</v>
      </c>
      <c r="U27" s="395">
        <f t="shared" si="4"/>
        <v>442608.26004479825</v>
      </c>
      <c r="V27" s="434">
        <f t="shared" si="5"/>
        <v>0.20738184005172827</v>
      </c>
    </row>
    <row r="28" spans="1:22" ht="15">
      <c r="A28" s="196"/>
      <c r="B28" s="132" t="s">
        <v>108</v>
      </c>
      <c r="C28" s="155"/>
      <c r="D28" s="447"/>
      <c r="E28" s="167"/>
      <c r="F28" s="167"/>
      <c r="G28" s="157"/>
      <c r="H28" s="155"/>
      <c r="I28" s="447"/>
      <c r="J28" s="167"/>
      <c r="K28" s="167"/>
      <c r="L28" s="157"/>
      <c r="M28" s="155"/>
      <c r="N28" s="447"/>
      <c r="O28" s="418"/>
      <c r="P28" s="167"/>
      <c r="Q28" s="157"/>
      <c r="R28" s="155"/>
      <c r="S28" s="447"/>
      <c r="T28" s="418"/>
      <c r="U28" s="167"/>
      <c r="V28" s="157"/>
    </row>
    <row r="29" spans="1:22" ht="15">
      <c r="A29" s="196"/>
      <c r="B29" s="560" t="s">
        <v>15</v>
      </c>
      <c r="C29" s="388"/>
      <c r="D29" s="424">
        <f aca="true" t="shared" si="22" ref="D29:D35">C29/$C$37</f>
        <v>0</v>
      </c>
      <c r="E29" s="357"/>
      <c r="F29" s="357"/>
      <c r="G29" s="425">
        <f aca="true" t="shared" si="23" ref="G29:G35">F29/$F$37</f>
        <v>0</v>
      </c>
      <c r="H29" s="388"/>
      <c r="I29" s="424">
        <f>H29/$H$37</f>
        <v>0</v>
      </c>
      <c r="J29" s="357"/>
      <c r="K29" s="357"/>
      <c r="L29" s="425">
        <f>K29/$K$37</f>
        <v>0</v>
      </c>
      <c r="M29" s="388"/>
      <c r="N29" s="424">
        <f aca="true" t="shared" si="24" ref="N29:N35">M29/$M$37</f>
        <v>0</v>
      </c>
      <c r="O29" s="357"/>
      <c r="P29" s="357"/>
      <c r="Q29" s="425">
        <f aca="true" t="shared" si="25" ref="Q29:Q35">P29/$P$37</f>
        <v>0</v>
      </c>
      <c r="R29" s="388">
        <f t="shared" si="1"/>
        <v>0</v>
      </c>
      <c r="S29" s="424">
        <f t="shared" si="2"/>
        <v>0</v>
      </c>
      <c r="T29" s="357">
        <f t="shared" si="3"/>
        <v>0</v>
      </c>
      <c r="U29" s="357">
        <f t="shared" si="4"/>
        <v>0</v>
      </c>
      <c r="V29" s="425">
        <f t="shared" si="5"/>
        <v>0</v>
      </c>
    </row>
    <row r="30" spans="1:22" ht="15">
      <c r="A30" s="196"/>
      <c r="B30" s="560" t="s">
        <v>848</v>
      </c>
      <c r="C30" s="388"/>
      <c r="D30" s="424">
        <f t="shared" si="22"/>
        <v>0</v>
      </c>
      <c r="E30" s="357"/>
      <c r="F30" s="357"/>
      <c r="G30" s="425">
        <f t="shared" si="23"/>
        <v>0</v>
      </c>
      <c r="H30" s="388">
        <v>1</v>
      </c>
      <c r="I30" s="424">
        <f aca="true" t="shared" si="26" ref="I30:I35">H30/$H$37</f>
        <v>1.197819967658861E-05</v>
      </c>
      <c r="J30" s="357">
        <v>150</v>
      </c>
      <c r="K30" s="357">
        <v>243</v>
      </c>
      <c r="L30" s="425">
        <f aca="true" t="shared" si="27" ref="L30:L35">K30/$K$37</f>
        <v>0.00011579873483417431</v>
      </c>
      <c r="M30" s="388"/>
      <c r="N30" s="424">
        <f t="shared" si="24"/>
        <v>0</v>
      </c>
      <c r="O30" s="357"/>
      <c r="P30" s="357"/>
      <c r="Q30" s="425">
        <f t="shared" si="25"/>
        <v>0</v>
      </c>
      <c r="R30" s="388">
        <f t="shared" si="1"/>
        <v>1</v>
      </c>
      <c r="S30" s="424">
        <f t="shared" si="2"/>
        <v>1.197819967658861E-05</v>
      </c>
      <c r="T30" s="357">
        <f t="shared" si="3"/>
        <v>150</v>
      </c>
      <c r="U30" s="357">
        <f t="shared" si="4"/>
        <v>243</v>
      </c>
      <c r="V30" s="425">
        <f t="shared" si="5"/>
        <v>0.00011579873483417431</v>
      </c>
    </row>
    <row r="31" spans="1:22" ht="15">
      <c r="A31" s="196"/>
      <c r="B31" s="560" t="s">
        <v>849</v>
      </c>
      <c r="C31" s="388">
        <v>3166</v>
      </c>
      <c r="D31" s="424">
        <f t="shared" si="22"/>
        <v>0.06052380042056968</v>
      </c>
      <c r="E31" s="357">
        <v>20102</v>
      </c>
      <c r="F31" s="357">
        <v>22991.95000000026</v>
      </c>
      <c r="G31" s="425">
        <f t="shared" si="23"/>
        <v>0.011351246236304718</v>
      </c>
      <c r="H31" s="388">
        <v>5669</v>
      </c>
      <c r="I31" s="424">
        <f t="shared" si="26"/>
        <v>0.06790441396658083</v>
      </c>
      <c r="J31" s="357">
        <v>40133</v>
      </c>
      <c r="K31" s="357">
        <v>50059</v>
      </c>
      <c r="L31" s="425">
        <f t="shared" si="27"/>
        <v>0.023855015913843338</v>
      </c>
      <c r="M31" s="388">
        <v>3495</v>
      </c>
      <c r="N31" s="424">
        <f t="shared" si="24"/>
        <v>0.04630120290392666</v>
      </c>
      <c r="O31" s="357">
        <v>31877</v>
      </c>
      <c r="P31" s="357">
        <v>41588.5699999994</v>
      </c>
      <c r="Q31" s="425">
        <f t="shared" si="25"/>
        <v>0.019197628640573994</v>
      </c>
      <c r="R31" s="388">
        <f t="shared" si="1"/>
        <v>12330</v>
      </c>
      <c r="S31" s="424">
        <f t="shared" si="2"/>
        <v>0.1747294172910772</v>
      </c>
      <c r="T31" s="357">
        <f t="shared" si="3"/>
        <v>92112</v>
      </c>
      <c r="U31" s="357">
        <f t="shared" si="4"/>
        <v>114639.51999999967</v>
      </c>
      <c r="V31" s="425">
        <f t="shared" si="5"/>
        <v>0.054403890790722054</v>
      </c>
    </row>
    <row r="32" spans="1:22" ht="15">
      <c r="A32" s="196"/>
      <c r="B32" s="560" t="s">
        <v>851</v>
      </c>
      <c r="C32" s="388">
        <v>1628</v>
      </c>
      <c r="D32" s="424">
        <f t="shared" si="22"/>
        <v>0.031122156375454024</v>
      </c>
      <c r="E32" s="357">
        <v>1688</v>
      </c>
      <c r="F32" s="357">
        <v>13121.995799999528</v>
      </c>
      <c r="G32" s="425">
        <f t="shared" si="23"/>
        <v>0.006478398110536482</v>
      </c>
      <c r="H32" s="388">
        <v>2227</v>
      </c>
      <c r="I32" s="424">
        <f t="shared" si="26"/>
        <v>0.026675450679762833</v>
      </c>
      <c r="J32" s="357">
        <v>2369</v>
      </c>
      <c r="K32" s="357">
        <v>18386.743999998966</v>
      </c>
      <c r="L32" s="425">
        <f t="shared" si="27"/>
        <v>0.008761982275389817</v>
      </c>
      <c r="M32" s="388">
        <v>1286</v>
      </c>
      <c r="N32" s="424">
        <f t="shared" si="24"/>
        <v>0.017036723014148693</v>
      </c>
      <c r="O32" s="357">
        <v>1388</v>
      </c>
      <c r="P32" s="357">
        <v>10031.487599999835</v>
      </c>
      <c r="Q32" s="425">
        <f t="shared" si="25"/>
        <v>0.004630617827381957</v>
      </c>
      <c r="R32" s="388">
        <f t="shared" si="1"/>
        <v>5141</v>
      </c>
      <c r="S32" s="424">
        <f t="shared" si="2"/>
        <v>0.07483433006936555</v>
      </c>
      <c r="T32" s="357">
        <f t="shared" si="3"/>
        <v>5445</v>
      </c>
      <c r="U32" s="357">
        <f t="shared" si="4"/>
        <v>41540.22739999833</v>
      </c>
      <c r="V32" s="425">
        <f t="shared" si="5"/>
        <v>0.019870998213308257</v>
      </c>
    </row>
    <row r="33" spans="1:22" ht="15">
      <c r="A33" s="196"/>
      <c r="B33" s="560" t="s">
        <v>81</v>
      </c>
      <c r="C33" s="388">
        <v>126</v>
      </c>
      <c r="D33" s="424">
        <f t="shared" si="22"/>
        <v>0.0024087172624737145</v>
      </c>
      <c r="E33" s="357">
        <v>142</v>
      </c>
      <c r="F33" s="357">
        <v>2680.8200000000015</v>
      </c>
      <c r="G33" s="425">
        <f t="shared" si="23"/>
        <v>0.0013235348865672588</v>
      </c>
      <c r="H33" s="388">
        <v>355</v>
      </c>
      <c r="I33" s="424"/>
      <c r="J33" s="357">
        <v>455</v>
      </c>
      <c r="K33" s="357">
        <v>8638.32999999995</v>
      </c>
      <c r="L33" s="425"/>
      <c r="M33" s="388">
        <v>123</v>
      </c>
      <c r="N33" s="424">
        <f t="shared" si="24"/>
        <v>0.0016294843940437708</v>
      </c>
      <c r="O33" s="357">
        <v>152</v>
      </c>
      <c r="P33" s="357">
        <v>2999.6300000000015</v>
      </c>
      <c r="Q33" s="425">
        <f t="shared" si="25"/>
        <v>0.0013846540719992494</v>
      </c>
      <c r="R33" s="388"/>
      <c r="S33" s="424"/>
      <c r="T33" s="357"/>
      <c r="U33" s="357"/>
      <c r="V33" s="425"/>
    </row>
    <row r="34" spans="1:22" ht="15">
      <c r="A34" s="196"/>
      <c r="B34" s="560" t="s">
        <v>670</v>
      </c>
      <c r="C34" s="388">
        <v>1552</v>
      </c>
      <c r="D34" s="424">
        <f t="shared" si="22"/>
        <v>0.029669279296501625</v>
      </c>
      <c r="E34" s="357">
        <v>2246</v>
      </c>
      <c r="F34" s="357">
        <v>9545.5</v>
      </c>
      <c r="G34" s="425">
        <f t="shared" si="23"/>
        <v>0.004712663386474199</v>
      </c>
      <c r="H34" s="388">
        <v>1553</v>
      </c>
      <c r="I34" s="424">
        <f t="shared" si="26"/>
        <v>0.01860214409774211</v>
      </c>
      <c r="J34" s="357">
        <v>2357</v>
      </c>
      <c r="K34" s="357">
        <v>10017</v>
      </c>
      <c r="L34" s="425">
        <f t="shared" si="27"/>
        <v>0.004773481180386519</v>
      </c>
      <c r="M34" s="388">
        <v>1317</v>
      </c>
      <c r="N34" s="424">
        <f t="shared" si="24"/>
        <v>0.01744740607281013</v>
      </c>
      <c r="O34" s="357">
        <v>2093</v>
      </c>
      <c r="P34" s="357">
        <v>8895.25</v>
      </c>
      <c r="Q34" s="425">
        <f t="shared" si="25"/>
        <v>0.004106121132923499</v>
      </c>
      <c r="R34" s="388">
        <f t="shared" si="1"/>
        <v>4422</v>
      </c>
      <c r="S34" s="424">
        <f t="shared" si="2"/>
        <v>0.06571882946705387</v>
      </c>
      <c r="T34" s="357">
        <f t="shared" si="3"/>
        <v>6696</v>
      </c>
      <c r="U34" s="357">
        <f t="shared" si="4"/>
        <v>28457.75</v>
      </c>
      <c r="V34" s="425">
        <f t="shared" si="5"/>
        <v>0.013592265699784216</v>
      </c>
    </row>
    <row r="35" spans="1:22" ht="15">
      <c r="A35" s="196"/>
      <c r="B35" s="328" t="s">
        <v>86</v>
      </c>
      <c r="C35" s="388">
        <v>2</v>
      </c>
      <c r="D35" s="424">
        <f t="shared" si="22"/>
        <v>3.823360734085261E-05</v>
      </c>
      <c r="E35" s="357">
        <v>2</v>
      </c>
      <c r="F35" s="357">
        <v>235.5</v>
      </c>
      <c r="G35" s="425">
        <f t="shared" si="23"/>
        <v>0.00011626758446542075</v>
      </c>
      <c r="H35" s="388"/>
      <c r="I35" s="424">
        <f t="shared" si="26"/>
        <v>0</v>
      </c>
      <c r="J35" s="357"/>
      <c r="K35" s="357"/>
      <c r="L35" s="425">
        <f t="shared" si="27"/>
        <v>0</v>
      </c>
      <c r="M35" s="388">
        <v>21</v>
      </c>
      <c r="N35" s="424">
        <f t="shared" si="24"/>
        <v>0.0002782046526416194</v>
      </c>
      <c r="O35" s="357">
        <v>21</v>
      </c>
      <c r="P35" s="357">
        <v>2163</v>
      </c>
      <c r="Q35" s="425">
        <f t="shared" si="25"/>
        <v>0.0009984587291547208</v>
      </c>
      <c r="R35" s="388">
        <f t="shared" si="1"/>
        <v>23</v>
      </c>
      <c r="S35" s="424">
        <f t="shared" si="2"/>
        <v>0.000316438259982472</v>
      </c>
      <c r="T35" s="357">
        <f t="shared" si="3"/>
        <v>23</v>
      </c>
      <c r="U35" s="357">
        <f t="shared" si="4"/>
        <v>2398.5</v>
      </c>
      <c r="V35" s="425">
        <f t="shared" si="5"/>
        <v>0.0011147263136201415</v>
      </c>
    </row>
    <row r="36" spans="1:22" ht="15">
      <c r="A36" s="196"/>
      <c r="B36" s="453" t="s">
        <v>73</v>
      </c>
      <c r="C36" s="393">
        <f>SUM(C29:C35)</f>
        <v>6474</v>
      </c>
      <c r="D36" s="433">
        <f>SUM(D29:D35)</f>
        <v>0.1237621869623399</v>
      </c>
      <c r="E36" s="395">
        <f aca="true" t="shared" si="28" ref="E36:F36">SUM(E29:E35)</f>
        <v>24180</v>
      </c>
      <c r="F36" s="395">
        <f t="shared" si="28"/>
        <v>48575.76579999978</v>
      </c>
      <c r="G36" s="434">
        <f>SUM(G29:G35)</f>
        <v>0.023982110204348078</v>
      </c>
      <c r="H36" s="393">
        <f>SUM(H29:H35)</f>
        <v>9805</v>
      </c>
      <c r="I36" s="433">
        <f aca="true" t="shared" si="29" ref="I36:Q36">SUM(I29:I35)</f>
        <v>0.11319398694376236</v>
      </c>
      <c r="J36" s="395">
        <f t="shared" si="29"/>
        <v>45464</v>
      </c>
      <c r="K36" s="395">
        <f t="shared" si="29"/>
        <v>87344.07399999892</v>
      </c>
      <c r="L36" s="434">
        <f t="shared" si="29"/>
        <v>0.03750627810445385</v>
      </c>
      <c r="M36" s="393">
        <f>SUM(M29:M35)</f>
        <v>6242</v>
      </c>
      <c r="N36" s="433">
        <f t="shared" si="29"/>
        <v>0.08269302103757088</v>
      </c>
      <c r="O36" s="395">
        <f t="shared" si="29"/>
        <v>35531</v>
      </c>
      <c r="P36" s="395">
        <f t="shared" si="29"/>
        <v>65677.93759999925</v>
      </c>
      <c r="Q36" s="434">
        <f t="shared" si="29"/>
        <v>0.03031748040203342</v>
      </c>
      <c r="R36" s="393">
        <f t="shared" si="1"/>
        <v>22521</v>
      </c>
      <c r="S36" s="433">
        <f t="shared" si="2"/>
        <v>0.3196491949436731</v>
      </c>
      <c r="T36" s="170">
        <f t="shared" si="3"/>
        <v>105175</v>
      </c>
      <c r="U36" s="395">
        <f t="shared" si="4"/>
        <v>201597.77739999795</v>
      </c>
      <c r="V36" s="434">
        <f t="shared" si="5"/>
        <v>0.09180586871083535</v>
      </c>
    </row>
    <row r="37" spans="1:22" ht="15.75" thickBot="1">
      <c r="A37" s="196"/>
      <c r="B37" s="455" t="s">
        <v>100</v>
      </c>
      <c r="C37" s="410">
        <f>C9+C18+C27+C36</f>
        <v>52310</v>
      </c>
      <c r="D37" s="456">
        <f aca="true" t="shared" si="30" ref="D37:Q37">D9+D18+D27+D36</f>
        <v>0.9961766392659147</v>
      </c>
      <c r="E37" s="312">
        <f t="shared" si="30"/>
        <v>348340</v>
      </c>
      <c r="F37" s="181">
        <f t="shared" si="30"/>
        <v>2025500.0659280082</v>
      </c>
      <c r="G37" s="457">
        <f t="shared" si="30"/>
        <v>0.9978315034030929</v>
      </c>
      <c r="H37" s="410">
        <f>H9+H18+H27+H36</f>
        <v>83485</v>
      </c>
      <c r="I37" s="456">
        <f t="shared" si="30"/>
        <v>0.9957477391148111</v>
      </c>
      <c r="J37" s="312">
        <f t="shared" si="30"/>
        <v>553957</v>
      </c>
      <c r="K37" s="181">
        <f t="shared" si="30"/>
        <v>2098468.5225445684</v>
      </c>
      <c r="L37" s="457">
        <f t="shared" si="30"/>
        <v>0.9958835074688063</v>
      </c>
      <c r="M37" s="410">
        <f>M9+M18+M27+M36</f>
        <v>75484</v>
      </c>
      <c r="N37" s="456">
        <f t="shared" si="30"/>
        <v>1</v>
      </c>
      <c r="O37" s="312">
        <f t="shared" si="30"/>
        <v>585778.112</v>
      </c>
      <c r="P37" s="181">
        <f t="shared" si="30"/>
        <v>2166338.9150107</v>
      </c>
      <c r="Q37" s="457">
        <f t="shared" si="30"/>
        <v>1</v>
      </c>
      <c r="R37" s="410">
        <f t="shared" si="1"/>
        <v>211279</v>
      </c>
      <c r="S37" s="456">
        <f t="shared" si="2"/>
        <v>2.991924378380726</v>
      </c>
      <c r="T37" s="312">
        <f t="shared" si="3"/>
        <v>1488075.112</v>
      </c>
      <c r="U37" s="181">
        <f t="shared" si="4"/>
        <v>6290307.503483277</v>
      </c>
      <c r="V37" s="457">
        <f t="shared" si="5"/>
        <v>2.9937150108718993</v>
      </c>
    </row>
    <row r="41" spans="13:16" ht="15">
      <c r="M41" s="994"/>
      <c r="N41" s="778"/>
      <c r="O41" s="994"/>
      <c r="P41" s="994"/>
    </row>
    <row r="42" spans="13:16" ht="15">
      <c r="M42" s="994"/>
      <c r="N42" s="778"/>
      <c r="O42" s="994"/>
      <c r="P42" s="994"/>
    </row>
    <row r="43" spans="13:16" ht="15">
      <c r="M43" s="994"/>
      <c r="N43" s="778"/>
      <c r="O43" s="994"/>
      <c r="P43" s="994"/>
    </row>
    <row r="44" spans="13:16" ht="15">
      <c r="M44" s="994"/>
      <c r="N44" s="778"/>
      <c r="O44" s="994"/>
      <c r="P44" s="994"/>
    </row>
    <row r="46" spans="13:16" ht="15">
      <c r="M46" s="994"/>
      <c r="N46" s="994"/>
      <c r="O46" s="994"/>
      <c r="P46" s="994"/>
    </row>
  </sheetData>
  <mergeCells count="1">
    <mergeCell ref="A1:A2"/>
  </mergeCells>
  <hyperlinks>
    <hyperlink ref="A1:A2" location="Index!A1" display="Back to Index"/>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R54"/>
  <sheetViews>
    <sheetView zoomScale="85" zoomScaleNormal="85" workbookViewId="0" topLeftCell="C13">
      <selection activeCell="U40" sqref="U40"/>
    </sheetView>
  </sheetViews>
  <sheetFormatPr defaultColWidth="9.140625" defaultRowHeight="15"/>
  <cols>
    <col min="1" max="1" width="9.140625" style="798" customWidth="1"/>
    <col min="2" max="2" width="47.28125" style="0" bestFit="1" customWidth="1"/>
    <col min="3" max="16" width="12.7109375" style="0" customWidth="1"/>
    <col min="17" max="17" width="13.7109375" style="0" customWidth="1"/>
    <col min="18" max="18" width="13.57421875" style="0" customWidth="1"/>
  </cols>
  <sheetData>
    <row r="1" spans="1:18" s="798" customFormat="1" ht="15">
      <c r="A1" s="1143" t="s">
        <v>64</v>
      </c>
      <c r="B1" s="196"/>
      <c r="C1" s="196"/>
      <c r="D1" s="196"/>
      <c r="E1" s="196"/>
      <c r="F1" s="196"/>
      <c r="G1" s="196"/>
      <c r="H1" s="196"/>
      <c r="I1" s="196"/>
      <c r="J1" s="196"/>
      <c r="K1" s="196"/>
      <c r="L1" s="196"/>
      <c r="M1" s="196"/>
      <c r="N1" s="196"/>
      <c r="O1" s="196"/>
      <c r="P1" s="196"/>
      <c r="Q1" s="196"/>
      <c r="R1" s="196"/>
    </row>
    <row r="2" spans="1:18" s="798" customFormat="1" ht="15.75" thickBot="1">
      <c r="A2" s="1143"/>
      <c r="B2" s="196"/>
      <c r="C2" s="196"/>
      <c r="D2" s="196"/>
      <c r="E2" s="196"/>
      <c r="F2" s="196"/>
      <c r="G2" s="196"/>
      <c r="H2" s="196"/>
      <c r="I2" s="197"/>
      <c r="J2" s="197"/>
      <c r="K2" s="197"/>
      <c r="L2" s="197"/>
      <c r="M2" s="197"/>
      <c r="N2" s="196"/>
      <c r="O2" s="196"/>
      <c r="P2" s="196"/>
      <c r="Q2" s="196"/>
      <c r="R2" s="196"/>
    </row>
    <row r="3" spans="1:18" ht="15.75" thickBot="1">
      <c r="A3" s="196"/>
      <c r="B3" s="41" t="s">
        <v>800</v>
      </c>
      <c r="C3" s="40"/>
      <c r="D3" s="40"/>
      <c r="E3" s="40"/>
      <c r="F3" s="71"/>
      <c r="G3" s="40"/>
      <c r="H3" s="40"/>
      <c r="I3" s="40"/>
      <c r="J3" s="71"/>
      <c r="K3" s="40"/>
      <c r="L3" s="40"/>
      <c r="M3" s="40"/>
      <c r="N3" s="71"/>
      <c r="O3" s="40"/>
      <c r="P3" s="40"/>
      <c r="Q3" s="40"/>
      <c r="R3" s="40"/>
    </row>
    <row r="4" spans="1:18" ht="15">
      <c r="A4" s="196"/>
      <c r="B4" s="412"/>
      <c r="C4" s="125">
        <v>2012</v>
      </c>
      <c r="D4" s="125"/>
      <c r="E4" s="125"/>
      <c r="F4" s="124"/>
      <c r="G4" s="125">
        <v>2013</v>
      </c>
      <c r="H4" s="125"/>
      <c r="I4" s="125"/>
      <c r="J4" s="124"/>
      <c r="K4" s="125">
        <v>2014</v>
      </c>
      <c r="L4" s="125"/>
      <c r="M4" s="125"/>
      <c r="N4" s="124"/>
      <c r="O4" s="210" t="s">
        <v>698</v>
      </c>
      <c r="P4" s="123"/>
      <c r="Q4" s="123"/>
      <c r="R4" s="211"/>
    </row>
    <row r="5" spans="1:18" ht="34.5">
      <c r="A5" s="196"/>
      <c r="B5" s="98"/>
      <c r="C5" s="106" t="s">
        <v>124</v>
      </c>
      <c r="D5" s="128" t="s">
        <v>590</v>
      </c>
      <c r="E5" s="130" t="s">
        <v>627</v>
      </c>
      <c r="F5" s="131" t="s">
        <v>628</v>
      </c>
      <c r="G5" s="106" t="s">
        <v>124</v>
      </c>
      <c r="H5" s="128" t="s">
        <v>590</v>
      </c>
      <c r="I5" s="130" t="s">
        <v>627</v>
      </c>
      <c r="J5" s="131" t="s">
        <v>628</v>
      </c>
      <c r="K5" s="128" t="s">
        <v>124</v>
      </c>
      <c r="L5" s="128" t="s">
        <v>590</v>
      </c>
      <c r="M5" s="130" t="s">
        <v>627</v>
      </c>
      <c r="N5" s="131" t="s">
        <v>628</v>
      </c>
      <c r="O5" s="106" t="s">
        <v>124</v>
      </c>
      <c r="P5" s="128" t="s">
        <v>590</v>
      </c>
      <c r="Q5" s="130" t="s">
        <v>627</v>
      </c>
      <c r="R5" s="131" t="s">
        <v>628</v>
      </c>
    </row>
    <row r="6" spans="1:18" ht="15">
      <c r="A6" s="196"/>
      <c r="B6" s="132" t="s">
        <v>68</v>
      </c>
      <c r="C6" s="382"/>
      <c r="D6" s="134"/>
      <c r="E6" s="384"/>
      <c r="F6" s="385"/>
      <c r="G6" s="382"/>
      <c r="H6" s="134"/>
      <c r="I6" s="384"/>
      <c r="J6" s="385"/>
      <c r="K6" s="382"/>
      <c r="L6" s="134"/>
      <c r="M6" s="384"/>
      <c r="N6" s="385"/>
      <c r="O6" s="386"/>
      <c r="P6" s="422"/>
      <c r="Q6" s="386"/>
      <c r="R6" s="387"/>
    </row>
    <row r="7" spans="1:18" ht="15">
      <c r="A7" s="196"/>
      <c r="B7" s="560" t="s">
        <v>106</v>
      </c>
      <c r="C7" s="388">
        <v>35666</v>
      </c>
      <c r="D7" s="424">
        <v>0.3472934944545605</v>
      </c>
      <c r="E7" s="357">
        <v>131134.0800000353</v>
      </c>
      <c r="F7" s="799">
        <v>0.30264776358273143</v>
      </c>
      <c r="G7" s="388">
        <v>33313</v>
      </c>
      <c r="H7" s="424">
        <v>0.33195818759777984</v>
      </c>
      <c r="I7" s="357">
        <v>124021.0300000036</v>
      </c>
      <c r="J7" s="799">
        <v>0.2868386379769363</v>
      </c>
      <c r="K7" s="388">
        <v>21525</v>
      </c>
      <c r="L7" s="426">
        <v>0.27281368821292773</v>
      </c>
      <c r="M7" s="357">
        <v>75710.19000001655</v>
      </c>
      <c r="N7" s="332">
        <v>0.24872255287333267</v>
      </c>
      <c r="O7" s="329">
        <v>90504</v>
      </c>
      <c r="P7" s="426">
        <f>O7/$O$16</f>
        <v>0.3209930838801206</v>
      </c>
      <c r="Q7" s="331">
        <v>330865.2999999079</v>
      </c>
      <c r="R7" s="332">
        <f>Q7/$Q$16</f>
        <v>0.28277690437329456</v>
      </c>
    </row>
    <row r="8" spans="1:18" ht="15">
      <c r="A8" s="196"/>
      <c r="B8" s="560" t="s">
        <v>107</v>
      </c>
      <c r="C8" s="388">
        <v>8035</v>
      </c>
      <c r="D8" s="424">
        <v>0.0782398706875566</v>
      </c>
      <c r="E8" s="357">
        <v>36580.010000000184</v>
      </c>
      <c r="F8" s="799">
        <v>0.08442395918994534</v>
      </c>
      <c r="G8" s="388">
        <v>8052</v>
      </c>
      <c r="H8" s="424">
        <v>0.0802367642222953</v>
      </c>
      <c r="I8" s="357">
        <v>31870.56999999923</v>
      </c>
      <c r="J8" s="799">
        <v>0.07371097377878673</v>
      </c>
      <c r="K8" s="388">
        <v>9556</v>
      </c>
      <c r="L8" s="429">
        <v>0.12111533586818758</v>
      </c>
      <c r="M8" s="357">
        <v>32570.439999998678</v>
      </c>
      <c r="N8" s="332">
        <v>0.10700016715062542</v>
      </c>
      <c r="O8" s="329">
        <v>25643</v>
      </c>
      <c r="P8" s="429">
        <f aca="true" t="shared" si="0" ref="P8:P10">O8/$O$16</f>
        <v>0.0909487497783295</v>
      </c>
      <c r="Q8" s="331">
        <v>101021.02000001959</v>
      </c>
      <c r="R8" s="332">
        <f aca="true" t="shared" si="1" ref="R8:R9">Q8/$Q$16</f>
        <v>0.08633849277106474</v>
      </c>
    </row>
    <row r="9" spans="1:18" ht="15">
      <c r="A9" s="196"/>
      <c r="B9" s="560" t="s">
        <v>108</v>
      </c>
      <c r="C9" s="388">
        <v>6384</v>
      </c>
      <c r="D9" s="424">
        <v>0.06216345170745007</v>
      </c>
      <c r="E9" s="391">
        <v>23012.26000000022</v>
      </c>
      <c r="F9" s="799">
        <v>0.05311059507934581</v>
      </c>
      <c r="G9" s="388">
        <v>7042</v>
      </c>
      <c r="H9" s="424">
        <v>0.07017229180991101</v>
      </c>
      <c r="I9" s="391">
        <v>27979.829999999907</v>
      </c>
      <c r="J9" s="799">
        <v>0.06471238247276259</v>
      </c>
      <c r="K9" s="388">
        <v>6533</v>
      </c>
      <c r="L9" s="426">
        <v>0.08280101394169835</v>
      </c>
      <c r="M9" s="357">
        <v>20820.91999999924</v>
      </c>
      <c r="N9" s="332">
        <v>0.06840073146785274</v>
      </c>
      <c r="O9" s="329">
        <v>19959</v>
      </c>
      <c r="P9" s="426">
        <f t="shared" si="0"/>
        <v>0.07078914701188153</v>
      </c>
      <c r="Q9" s="331">
        <v>71813.01000000951</v>
      </c>
      <c r="R9" s="332">
        <f t="shared" si="1"/>
        <v>0.0613756131620233</v>
      </c>
    </row>
    <row r="10" spans="1:18" ht="15">
      <c r="A10" s="196"/>
      <c r="B10" s="392" t="s">
        <v>73</v>
      </c>
      <c r="C10" s="393">
        <v>50085</v>
      </c>
      <c r="D10" s="433">
        <v>0.48769681684956717</v>
      </c>
      <c r="E10" s="170">
        <v>190726.35000002212</v>
      </c>
      <c r="F10" s="800">
        <v>0.44018231785199124</v>
      </c>
      <c r="G10" s="393">
        <v>48407</v>
      </c>
      <c r="H10" s="433">
        <v>0.4823672436299862</v>
      </c>
      <c r="I10" s="170">
        <v>183871.42999998783</v>
      </c>
      <c r="J10" s="800">
        <v>0.4252619942284512</v>
      </c>
      <c r="K10" s="393">
        <v>37614</v>
      </c>
      <c r="L10" s="435">
        <v>0.47673003802281366</v>
      </c>
      <c r="M10" s="395">
        <v>129101.55000002637</v>
      </c>
      <c r="N10" s="396">
        <v>0.42412345149184993</v>
      </c>
      <c r="O10" s="436">
        <v>136106</v>
      </c>
      <c r="P10" s="435">
        <f t="shared" si="0"/>
        <v>0.4827309806703316</v>
      </c>
      <c r="Q10" s="438">
        <v>503699.3299996976</v>
      </c>
      <c r="R10" s="396">
        <v>0.430491010306178</v>
      </c>
    </row>
    <row r="11" spans="1:18" ht="15">
      <c r="A11" s="196"/>
      <c r="B11" s="132" t="s">
        <v>105</v>
      </c>
      <c r="C11" s="155"/>
      <c r="D11" s="439"/>
      <c r="E11" s="167"/>
      <c r="F11" s="801"/>
      <c r="G11" s="155"/>
      <c r="H11" s="162"/>
      <c r="I11" s="167"/>
      <c r="J11" s="802"/>
      <c r="K11" s="155"/>
      <c r="L11" s="441"/>
      <c r="M11" s="167"/>
      <c r="N11" s="157"/>
      <c r="O11" s="400"/>
      <c r="P11" s="441"/>
      <c r="Q11" s="402"/>
      <c r="R11" s="157"/>
    </row>
    <row r="12" spans="1:18" ht="15">
      <c r="A12" s="196"/>
      <c r="B12" s="560" t="s">
        <v>106</v>
      </c>
      <c r="C12" s="388">
        <v>40665</v>
      </c>
      <c r="D12" s="424">
        <v>0.3959706710030478</v>
      </c>
      <c r="E12" s="357">
        <v>183353.75000003618</v>
      </c>
      <c r="F12" s="799">
        <v>0.4231669020135975</v>
      </c>
      <c r="G12" s="388">
        <v>41980</v>
      </c>
      <c r="H12" s="424">
        <v>0.4183233186850418</v>
      </c>
      <c r="I12" s="357">
        <v>205363.36000000805</v>
      </c>
      <c r="J12" s="799">
        <v>0.4749690151159674</v>
      </c>
      <c r="K12" s="388">
        <v>29615</v>
      </c>
      <c r="L12" s="426">
        <v>0.3753485424588086</v>
      </c>
      <c r="M12" s="357">
        <v>130644.9600000359</v>
      </c>
      <c r="N12" s="332">
        <v>0.42919385054028075</v>
      </c>
      <c r="O12" s="329">
        <v>112260</v>
      </c>
      <c r="P12" s="426">
        <f aca="true" t="shared" si="2" ref="P12:P15">O12/$O$16</f>
        <v>0.39815570136549033</v>
      </c>
      <c r="Q12" s="331">
        <v>519362.06999983656</v>
      </c>
      <c r="R12" s="332">
        <f aca="true" t="shared" si="3" ref="R12:R16">Q12/$Q$16</f>
        <v>0.44387730718059876</v>
      </c>
    </row>
    <row r="13" spans="1:18" ht="15">
      <c r="A13" s="196"/>
      <c r="B13" s="560" t="s">
        <v>107</v>
      </c>
      <c r="C13" s="388">
        <v>10626</v>
      </c>
      <c r="D13" s="424">
        <v>0.10346942948674255</v>
      </c>
      <c r="E13" s="357">
        <v>53412.40999999817</v>
      </c>
      <c r="F13" s="799">
        <v>0.12327189418691935</v>
      </c>
      <c r="G13" s="388">
        <v>9140</v>
      </c>
      <c r="H13" s="424">
        <v>0.09107849291999243</v>
      </c>
      <c r="I13" s="357">
        <v>39207.250000000095</v>
      </c>
      <c r="J13" s="799">
        <v>0.09067941290941495</v>
      </c>
      <c r="K13" s="388">
        <v>10415</v>
      </c>
      <c r="L13" s="429">
        <v>0.13200253485424587</v>
      </c>
      <c r="M13" s="357">
        <v>39007.24999999776</v>
      </c>
      <c r="N13" s="332">
        <v>0.12814632747012822</v>
      </c>
      <c r="O13" s="329">
        <v>30181</v>
      </c>
      <c r="P13" s="429">
        <f t="shared" si="2"/>
        <v>0.1070438020925696</v>
      </c>
      <c r="Q13" s="331">
        <v>131626.91000002658</v>
      </c>
      <c r="R13" s="332">
        <f t="shared" si="3"/>
        <v>0.11249608267183087</v>
      </c>
    </row>
    <row r="14" spans="1:18" ht="15">
      <c r="A14" s="196"/>
      <c r="B14" s="560" t="s">
        <v>108</v>
      </c>
      <c r="C14" s="388">
        <v>1321</v>
      </c>
      <c r="D14" s="424">
        <v>0.012863082660642473</v>
      </c>
      <c r="E14" s="391">
        <v>5796.930000000001</v>
      </c>
      <c r="F14" s="799">
        <v>0.01337888594746058</v>
      </c>
      <c r="G14" s="388">
        <v>826</v>
      </c>
      <c r="H14" s="424">
        <v>0.008230944764979622</v>
      </c>
      <c r="I14" s="391">
        <v>3930.0800000000027</v>
      </c>
      <c r="J14" s="799">
        <v>0.009089577746131975</v>
      </c>
      <c r="K14" s="388">
        <v>1256</v>
      </c>
      <c r="L14" s="429">
        <v>0.015918884664131813</v>
      </c>
      <c r="M14" s="357">
        <v>5642.400000000016</v>
      </c>
      <c r="N14" s="332">
        <v>0.018536370498240588</v>
      </c>
      <c r="O14" s="329">
        <v>3403</v>
      </c>
      <c r="P14" s="429">
        <f t="shared" si="2"/>
        <v>0.012069515871608441</v>
      </c>
      <c r="Q14" s="331">
        <v>15369.409999999634</v>
      </c>
      <c r="R14" s="332">
        <f t="shared" si="3"/>
        <v>0.01313559984031285</v>
      </c>
    </row>
    <row r="15" spans="1:18" ht="15">
      <c r="A15" s="196"/>
      <c r="B15" s="392" t="s">
        <v>73</v>
      </c>
      <c r="C15" s="393">
        <v>52612</v>
      </c>
      <c r="D15" s="433">
        <v>0.5123031831504328</v>
      </c>
      <c r="E15" s="170">
        <v>242563.09000003652</v>
      </c>
      <c r="F15" s="800">
        <v>0.5598176821479824</v>
      </c>
      <c r="G15" s="393">
        <v>51946</v>
      </c>
      <c r="H15" s="433">
        <v>0.5176327563700138</v>
      </c>
      <c r="I15" s="170">
        <v>248500.68999999255</v>
      </c>
      <c r="J15" s="800">
        <v>0.5747380057714783</v>
      </c>
      <c r="K15" s="393">
        <v>41286</v>
      </c>
      <c r="L15" s="445">
        <v>0.5232699619771863</v>
      </c>
      <c r="M15" s="395">
        <v>175294.6100000085</v>
      </c>
      <c r="N15" s="396">
        <v>0.5758765485085668</v>
      </c>
      <c r="O15" s="436">
        <v>145844</v>
      </c>
      <c r="P15" s="445">
        <f t="shared" si="2"/>
        <v>0.5172690193296684</v>
      </c>
      <c r="Q15" s="438">
        <v>666358.389999898</v>
      </c>
      <c r="R15" s="396">
        <f t="shared" si="3"/>
        <v>0.5695089896927726</v>
      </c>
    </row>
    <row r="16" spans="1:18" ht="15.75" thickBot="1">
      <c r="A16" s="196"/>
      <c r="B16" s="455" t="s">
        <v>100</v>
      </c>
      <c r="C16" s="410">
        <v>102697</v>
      </c>
      <c r="D16" s="456">
        <v>1</v>
      </c>
      <c r="E16" s="312">
        <v>433289.43999977486</v>
      </c>
      <c r="F16" s="855">
        <v>0.9999999999993188</v>
      </c>
      <c r="G16" s="410">
        <v>100353</v>
      </c>
      <c r="H16" s="456">
        <v>1</v>
      </c>
      <c r="I16" s="312">
        <v>432372.1199996475</v>
      </c>
      <c r="J16" s="803">
        <v>0.9999999999991596</v>
      </c>
      <c r="K16" s="410">
        <v>78900</v>
      </c>
      <c r="L16" s="458">
        <v>1</v>
      </c>
      <c r="M16" s="181">
        <v>304396.159999908</v>
      </c>
      <c r="N16" s="187">
        <v>1</v>
      </c>
      <c r="O16" s="184">
        <v>281950</v>
      </c>
      <c r="P16" s="458">
        <v>1</v>
      </c>
      <c r="Q16" s="186">
        <v>1170057.7200008235</v>
      </c>
      <c r="R16" s="187">
        <f t="shared" si="3"/>
        <v>1</v>
      </c>
    </row>
    <row r="17" ht="15.75" thickBot="1"/>
    <row r="18" spans="2:18" ht="15">
      <c r="B18" s="412"/>
      <c r="C18" s="125">
        <v>2015</v>
      </c>
      <c r="D18" s="125"/>
      <c r="E18" s="125"/>
      <c r="F18" s="124"/>
      <c r="G18" s="125">
        <v>2016</v>
      </c>
      <c r="H18" s="125"/>
      <c r="I18" s="125"/>
      <c r="J18" s="124"/>
      <c r="K18" s="125">
        <v>2017</v>
      </c>
      <c r="L18" s="125"/>
      <c r="M18" s="125"/>
      <c r="N18" s="124"/>
      <c r="O18" s="210" t="s">
        <v>836</v>
      </c>
      <c r="P18" s="123"/>
      <c r="Q18" s="123"/>
      <c r="R18" s="211"/>
    </row>
    <row r="19" spans="2:18" ht="30">
      <c r="B19" s="98"/>
      <c r="C19" s="106" t="s">
        <v>124</v>
      </c>
      <c r="D19" s="128" t="s">
        <v>590</v>
      </c>
      <c r="E19" s="130" t="s">
        <v>837</v>
      </c>
      <c r="F19" s="131" t="s">
        <v>838</v>
      </c>
      <c r="G19" s="106" t="s">
        <v>124</v>
      </c>
      <c r="H19" s="128" t="s">
        <v>590</v>
      </c>
      <c r="I19" s="130" t="s">
        <v>837</v>
      </c>
      <c r="J19" s="131" t="s">
        <v>838</v>
      </c>
      <c r="K19" s="128" t="s">
        <v>124</v>
      </c>
      <c r="L19" s="128" t="s">
        <v>590</v>
      </c>
      <c r="M19" s="130" t="s">
        <v>837</v>
      </c>
      <c r="N19" s="131" t="s">
        <v>838</v>
      </c>
      <c r="O19" s="106" t="s">
        <v>124</v>
      </c>
      <c r="P19" s="128" t="s">
        <v>590</v>
      </c>
      <c r="Q19" s="130" t="s">
        <v>837</v>
      </c>
      <c r="R19" s="131" t="s">
        <v>838</v>
      </c>
    </row>
    <row r="20" spans="2:18" ht="15">
      <c r="B20" s="132" t="s">
        <v>68</v>
      </c>
      <c r="C20" s="382"/>
      <c r="D20" s="134"/>
      <c r="E20" s="384"/>
      <c r="F20" s="385"/>
      <c r="G20" s="382"/>
      <c r="H20" s="134"/>
      <c r="I20" s="384"/>
      <c r="J20" s="385"/>
      <c r="K20" s="382"/>
      <c r="L20" s="134"/>
      <c r="M20" s="384"/>
      <c r="N20" s="385"/>
      <c r="O20" s="386"/>
      <c r="P20" s="422"/>
      <c r="Q20" s="386"/>
      <c r="R20" s="387"/>
    </row>
    <row r="21" spans="2:18" ht="15">
      <c r="B21" s="560" t="s">
        <v>852</v>
      </c>
      <c r="C21" s="388" t="s">
        <v>746</v>
      </c>
      <c r="D21" s="424" t="s">
        <v>746</v>
      </c>
      <c r="E21" s="357" t="s">
        <v>746</v>
      </c>
      <c r="F21" s="799" t="s">
        <v>746</v>
      </c>
      <c r="G21" s="388" t="s">
        <v>746</v>
      </c>
      <c r="H21" s="424" t="s">
        <v>746</v>
      </c>
      <c r="I21" s="357" t="s">
        <v>746</v>
      </c>
      <c r="J21" s="799" t="s">
        <v>746</v>
      </c>
      <c r="K21" s="388"/>
      <c r="L21" s="424"/>
      <c r="M21" s="357"/>
      <c r="N21" s="799"/>
      <c r="O21" s="388"/>
      <c r="P21" s="424"/>
      <c r="Q21" s="357"/>
      <c r="R21" s="799"/>
    </row>
    <row r="22" spans="2:18" ht="15">
      <c r="B22" s="560" t="s">
        <v>106</v>
      </c>
      <c r="C22" s="388">
        <v>13402</v>
      </c>
      <c r="D22" s="424">
        <v>0.18929111170746177</v>
      </c>
      <c r="E22" s="357">
        <v>124194.57664000348</v>
      </c>
      <c r="F22" s="799">
        <v>0.11100498599048093</v>
      </c>
      <c r="G22" s="388">
        <v>12923</v>
      </c>
      <c r="H22" s="424">
        <v>0.22101554616818594</v>
      </c>
      <c r="I22" s="357">
        <v>109166.23405000338</v>
      </c>
      <c r="J22" s="799">
        <v>0.058945383454868945</v>
      </c>
      <c r="K22" s="388">
        <v>14645</v>
      </c>
      <c r="L22" s="424">
        <v>0.27981581260269783</v>
      </c>
      <c r="M22" s="357">
        <v>166032.8759200125</v>
      </c>
      <c r="N22" s="799">
        <v>0.06513411467745844</v>
      </c>
      <c r="O22" s="388">
        <v>40970</v>
      </c>
      <c r="P22" s="424">
        <f>O22/$O$32</f>
        <v>0.2255933043334618</v>
      </c>
      <c r="Q22" s="357">
        <v>399393.6866100419</v>
      </c>
      <c r="R22" s="799">
        <f>Q22/$Q$32</f>
        <v>0.07235521671557181</v>
      </c>
    </row>
    <row r="23" spans="2:18" ht="15">
      <c r="B23" s="560" t="s">
        <v>107</v>
      </c>
      <c r="C23" s="388">
        <v>6541</v>
      </c>
      <c r="D23" s="424">
        <v>0.09238570076693832</v>
      </c>
      <c r="E23" s="391">
        <v>47818.83195999866</v>
      </c>
      <c r="F23" s="799">
        <v>0.04274042325686424</v>
      </c>
      <c r="G23" s="388">
        <v>4929</v>
      </c>
      <c r="H23" s="424">
        <v>0.08429819910724974</v>
      </c>
      <c r="I23" s="391">
        <v>35308.91557999883</v>
      </c>
      <c r="J23" s="799">
        <v>0.019065396790048587</v>
      </c>
      <c r="K23" s="388">
        <v>5180</v>
      </c>
      <c r="L23" s="424">
        <v>0.09897206618518094</v>
      </c>
      <c r="M23" s="391">
        <v>42916.04015999991</v>
      </c>
      <c r="N23" s="799">
        <v>0.0168358119787704</v>
      </c>
      <c r="O23" s="388">
        <v>16650</v>
      </c>
      <c r="P23" s="424">
        <f aca="true" t="shared" si="4" ref="P23:P25">O23/$O$32</f>
        <v>0.09167997356973735</v>
      </c>
      <c r="Q23" s="391">
        <v>126043.78770000608</v>
      </c>
      <c r="R23" s="799">
        <f aca="true" t="shared" si="5" ref="R23:R25">Q23/$Q$32</f>
        <v>0.022834425982276318</v>
      </c>
    </row>
    <row r="24" spans="2:18" ht="15">
      <c r="B24" s="560" t="s">
        <v>108</v>
      </c>
      <c r="C24" s="388">
        <v>4668</v>
      </c>
      <c r="D24" s="424">
        <v>0.06593127215717293</v>
      </c>
      <c r="E24" s="357">
        <v>30910.684479999</v>
      </c>
      <c r="F24" s="799">
        <v>0.027627938276277773</v>
      </c>
      <c r="G24" s="388">
        <v>3397</v>
      </c>
      <c r="H24" s="424">
        <v>0.058097176378033556</v>
      </c>
      <c r="I24" s="357">
        <v>21618.059699999452</v>
      </c>
      <c r="J24" s="799">
        <v>0.011672884291153922</v>
      </c>
      <c r="K24" s="388">
        <v>3447</v>
      </c>
      <c r="L24" s="424">
        <v>0.06586036913905767</v>
      </c>
      <c r="M24" s="357">
        <v>25621.936679999675</v>
      </c>
      <c r="N24" s="799">
        <v>0.010051395861971719</v>
      </c>
      <c r="O24" s="388">
        <v>11512</v>
      </c>
      <c r="P24" s="424">
        <f t="shared" si="4"/>
        <v>0.06338857992401299</v>
      </c>
      <c r="Q24" s="357">
        <v>78150.68086000356</v>
      </c>
      <c r="R24" s="799">
        <f t="shared" si="5"/>
        <v>0.014157984063518932</v>
      </c>
    </row>
    <row r="25" spans="2:18" ht="15">
      <c r="B25" s="392" t="s">
        <v>73</v>
      </c>
      <c r="C25" s="393">
        <v>24611</v>
      </c>
      <c r="D25" s="433">
        <v>0.347608084631573</v>
      </c>
      <c r="E25" s="170">
        <v>202924.0930800102</v>
      </c>
      <c r="F25" s="800">
        <v>0.18137334752363105</v>
      </c>
      <c r="G25" s="393">
        <v>21249</v>
      </c>
      <c r="H25" s="433">
        <v>0.3634109216534692</v>
      </c>
      <c r="I25" s="170">
        <v>166093.20933000918</v>
      </c>
      <c r="J25" s="800">
        <v>0.08968366453607551</v>
      </c>
      <c r="K25" s="393">
        <v>23272</v>
      </c>
      <c r="L25" s="433">
        <v>0.44464824792693647</v>
      </c>
      <c r="M25" s="170">
        <v>234570.85276001674</v>
      </c>
      <c r="N25" s="800">
        <v>0.09202132251820239</v>
      </c>
      <c r="O25" s="393">
        <v>69132</v>
      </c>
      <c r="P25" s="433">
        <f t="shared" si="4"/>
        <v>0.3806618578272122</v>
      </c>
      <c r="Q25" s="170">
        <v>603588.1551700515</v>
      </c>
      <c r="R25" s="800">
        <f t="shared" si="5"/>
        <v>0.10934762676136706</v>
      </c>
    </row>
    <row r="26" spans="2:18" ht="15">
      <c r="B26" s="132" t="s">
        <v>105</v>
      </c>
      <c r="C26" s="155"/>
      <c r="D26" s="439"/>
      <c r="E26" s="167"/>
      <c r="F26" s="801"/>
      <c r="G26" s="155"/>
      <c r="H26" s="162"/>
      <c r="I26" s="167"/>
      <c r="J26" s="802"/>
      <c r="K26" s="155"/>
      <c r="L26" s="162"/>
      <c r="M26" s="167"/>
      <c r="N26" s="802"/>
      <c r="O26" s="155"/>
      <c r="P26" s="162"/>
      <c r="Q26" s="167"/>
      <c r="R26" s="802"/>
    </row>
    <row r="27" spans="2:18" ht="15">
      <c r="B27" s="560" t="s">
        <v>852</v>
      </c>
      <c r="C27" s="388">
        <v>1639</v>
      </c>
      <c r="D27" s="424">
        <f>C27/$C$32</f>
        <v>0.02314939054533128</v>
      </c>
      <c r="E27" s="357">
        <v>414891.344600001</v>
      </c>
      <c r="F27" s="799">
        <f>E27/$E$32</f>
        <v>0.3708294608418009</v>
      </c>
      <c r="G27" s="388">
        <v>4824</v>
      </c>
      <c r="H27" s="424">
        <v>0.0825024371055737</v>
      </c>
      <c r="I27" s="357">
        <v>1327637.8925</v>
      </c>
      <c r="J27" s="799">
        <v>0.7168711584094822</v>
      </c>
      <c r="K27" s="388">
        <v>6183</v>
      </c>
      <c r="L27" s="424">
        <v>0.1181</v>
      </c>
      <c r="M27" s="357">
        <v>1966144</v>
      </c>
      <c r="N27" s="799">
        <v>0.7713</v>
      </c>
      <c r="O27" s="388">
        <v>12228</v>
      </c>
      <c r="P27" s="424">
        <f aca="true" t="shared" si="6" ref="P27:P31">O27/$O$32</f>
        <v>0.06733109410274765</v>
      </c>
      <c r="Q27" s="357">
        <v>3602801</v>
      </c>
      <c r="R27" s="799">
        <f aca="true" t="shared" si="7" ref="R27:R31">Q27/$Q$32</f>
        <v>0.6526929590467007</v>
      </c>
    </row>
    <row r="28" spans="2:18" ht="15">
      <c r="B28" s="560" t="s">
        <v>106</v>
      </c>
      <c r="C28" s="388">
        <v>30949</v>
      </c>
      <c r="D28" s="424">
        <f aca="true" t="shared" si="8" ref="D28:D30">C28/$C$32</f>
        <v>0.4371265942571433</v>
      </c>
      <c r="E28" s="357">
        <v>398994.40602003597</v>
      </c>
      <c r="F28" s="799">
        <f aca="true" t="shared" si="9" ref="F28:F31">E28/$E$32</f>
        <v>0.3566207933451889</v>
      </c>
      <c r="G28" s="388">
        <v>21982</v>
      </c>
      <c r="H28" s="424">
        <v>0.3759470506746934</v>
      </c>
      <c r="I28" s="391">
        <v>278097.2807400246</v>
      </c>
      <c r="J28" s="799">
        <v>0.15016136622857681</v>
      </c>
      <c r="K28" s="388">
        <v>19348</v>
      </c>
      <c r="L28" s="424">
        <v>0.36967404180518937</v>
      </c>
      <c r="M28" s="391">
        <v>311031.56334002165</v>
      </c>
      <c r="N28" s="799">
        <v>0.12201659100730117</v>
      </c>
      <c r="O28" s="388">
        <v>72494</v>
      </c>
      <c r="P28" s="424">
        <f t="shared" si="6"/>
        <v>0.3991740542921645</v>
      </c>
      <c r="Q28" s="391">
        <v>1050836.308699999</v>
      </c>
      <c r="R28" s="799">
        <f t="shared" si="7"/>
        <v>0.1903722852855638</v>
      </c>
    </row>
    <row r="29" spans="2:18" ht="15">
      <c r="B29" s="560" t="s">
        <v>107</v>
      </c>
      <c r="C29" s="388">
        <v>11480</v>
      </c>
      <c r="D29" s="424">
        <f t="shared" si="8"/>
        <v>0.16214460247736615</v>
      </c>
      <c r="E29" s="391">
        <v>87069.15702000457</v>
      </c>
      <c r="F29" s="799">
        <f t="shared" si="9"/>
        <v>0.07782232378168132</v>
      </c>
      <c r="G29" s="388">
        <v>8287</v>
      </c>
      <c r="H29" s="424">
        <v>0.14172837817037506</v>
      </c>
      <c r="I29" s="357">
        <v>66711.44164000117</v>
      </c>
      <c r="J29" s="799">
        <v>0.036021500077540305</v>
      </c>
      <c r="K29" s="388">
        <v>3299</v>
      </c>
      <c r="L29" s="424">
        <v>0.06303259581948106</v>
      </c>
      <c r="M29" s="357">
        <v>34978.8504799995</v>
      </c>
      <c r="N29" s="799">
        <v>0.013722080315874035</v>
      </c>
      <c r="O29" s="388">
        <v>23253</v>
      </c>
      <c r="P29" s="424">
        <f t="shared" si="6"/>
        <v>0.1280381036286548</v>
      </c>
      <c r="Q29" s="357">
        <v>228609.48174001294</v>
      </c>
      <c r="R29" s="799">
        <f t="shared" si="7"/>
        <v>0.041415498414434135</v>
      </c>
    </row>
    <row r="30" spans="2:18" ht="15">
      <c r="B30" s="560" t="s">
        <v>108</v>
      </c>
      <c r="C30" s="388">
        <v>2122</v>
      </c>
      <c r="D30" s="424">
        <f t="shared" si="8"/>
        <v>0.02997132808858632</v>
      </c>
      <c r="E30" s="357">
        <v>14940.80301999964</v>
      </c>
      <c r="F30" s="799">
        <f t="shared" si="9"/>
        <v>0.013354074507848876</v>
      </c>
      <c r="G30" s="388">
        <v>2129</v>
      </c>
      <c r="H30" s="424">
        <v>0.03641121239588856</v>
      </c>
      <c r="I30" s="357">
        <v>13449.72359999979</v>
      </c>
      <c r="J30" s="799">
        <v>0.007262310748952354</v>
      </c>
      <c r="K30" s="388">
        <v>236</v>
      </c>
      <c r="L30" s="424">
        <v>0.004509152050135657</v>
      </c>
      <c r="M30" s="357">
        <v>2367.423900000003</v>
      </c>
      <c r="N30" s="799">
        <v>0.0009287320895835295</v>
      </c>
      <c r="O30" s="388">
        <v>4503</v>
      </c>
      <c r="P30" s="424">
        <f t="shared" si="6"/>
        <v>0.024794890149220858</v>
      </c>
      <c r="Q30" s="357">
        <v>34066.620619999056</v>
      </c>
      <c r="R30" s="799">
        <f t="shared" si="7"/>
        <v>0.006171599102250868</v>
      </c>
    </row>
    <row r="31" spans="2:18" ht="15">
      <c r="B31" s="392" t="s">
        <v>73</v>
      </c>
      <c r="C31" s="393">
        <f>SUM(C27:C30)</f>
        <v>46190</v>
      </c>
      <c r="D31" s="433">
        <f>C31/$C$32</f>
        <v>0.652391915368427</v>
      </c>
      <c r="E31" s="170">
        <f>SUM(E27:E30)</f>
        <v>915895.7106600412</v>
      </c>
      <c r="F31" s="800">
        <f t="shared" si="9"/>
        <v>0.81862665247652</v>
      </c>
      <c r="G31" s="393">
        <v>37222</v>
      </c>
      <c r="H31" s="433">
        <v>0.6365890783465308</v>
      </c>
      <c r="I31" s="170">
        <v>1685896.3384794071</v>
      </c>
      <c r="J31" s="800">
        <v>0.9103163354642178</v>
      </c>
      <c r="K31" s="393">
        <v>29066</v>
      </c>
      <c r="L31" s="433">
        <v>0.5553517520730635</v>
      </c>
      <c r="M31" s="170">
        <v>2314521.5351876146</v>
      </c>
      <c r="N31" s="800">
        <v>0.9079786774818271</v>
      </c>
      <c r="O31" s="393">
        <v>112478</v>
      </c>
      <c r="P31" s="433">
        <f t="shared" si="6"/>
        <v>0.6193381421727878</v>
      </c>
      <c r="Q31" s="170">
        <v>4916313.584327981</v>
      </c>
      <c r="R31" s="800">
        <f t="shared" si="7"/>
        <v>0.8906523732386331</v>
      </c>
    </row>
    <row r="32" spans="2:18" ht="15.75" thickBot="1">
      <c r="B32" s="455" t="s">
        <v>100</v>
      </c>
      <c r="C32" s="410">
        <v>70801</v>
      </c>
      <c r="D32" s="456">
        <v>1</v>
      </c>
      <c r="E32" s="312">
        <v>1118819.8037399119</v>
      </c>
      <c r="F32" s="855">
        <v>1</v>
      </c>
      <c r="G32" s="410">
        <v>58471</v>
      </c>
      <c r="H32" s="456">
        <v>1</v>
      </c>
      <c r="I32" s="312">
        <v>1851989.5478088732</v>
      </c>
      <c r="J32" s="855">
        <v>1</v>
      </c>
      <c r="K32" s="410">
        <v>52338</v>
      </c>
      <c r="L32" s="456">
        <v>1</v>
      </c>
      <c r="M32" s="312">
        <v>2549092.387947556</v>
      </c>
      <c r="N32" s="855">
        <v>1</v>
      </c>
      <c r="O32" s="410">
        <v>181610</v>
      </c>
      <c r="P32" s="456">
        <v>1</v>
      </c>
      <c r="Q32" s="312">
        <v>5519901.739498031</v>
      </c>
      <c r="R32" s="855">
        <v>1</v>
      </c>
    </row>
    <row r="33" ht="15.75" thickBot="1"/>
    <row r="34" spans="2:18" ht="15">
      <c r="B34" s="412"/>
      <c r="C34" s="125">
        <v>2018</v>
      </c>
      <c r="D34" s="125"/>
      <c r="E34" s="125"/>
      <c r="F34" s="124"/>
      <c r="G34" s="125">
        <v>2019</v>
      </c>
      <c r="H34" s="125"/>
      <c r="I34" s="125"/>
      <c r="J34" s="124"/>
      <c r="K34" s="125">
        <v>2020</v>
      </c>
      <c r="L34" s="125"/>
      <c r="M34" s="125"/>
      <c r="N34" s="124"/>
      <c r="O34" s="210" t="s">
        <v>1166</v>
      </c>
      <c r="P34" s="123"/>
      <c r="Q34" s="123"/>
      <c r="R34" s="211"/>
    </row>
    <row r="35" spans="2:18" ht="30">
      <c r="B35" s="98"/>
      <c r="C35" s="106" t="s">
        <v>124</v>
      </c>
      <c r="D35" s="128" t="s">
        <v>590</v>
      </c>
      <c r="E35" s="130" t="s">
        <v>837</v>
      </c>
      <c r="F35" s="131" t="s">
        <v>838</v>
      </c>
      <c r="G35" s="106" t="s">
        <v>124</v>
      </c>
      <c r="H35" s="128" t="s">
        <v>590</v>
      </c>
      <c r="I35" s="130" t="s">
        <v>837</v>
      </c>
      <c r="J35" s="131" t="s">
        <v>838</v>
      </c>
      <c r="K35" s="128" t="s">
        <v>124</v>
      </c>
      <c r="L35" s="128" t="s">
        <v>590</v>
      </c>
      <c r="M35" s="130" t="s">
        <v>837</v>
      </c>
      <c r="N35" s="131" t="s">
        <v>838</v>
      </c>
      <c r="O35" s="106" t="s">
        <v>124</v>
      </c>
      <c r="P35" s="128" t="s">
        <v>590</v>
      </c>
      <c r="Q35" s="130" t="s">
        <v>837</v>
      </c>
      <c r="R35" s="131" t="s">
        <v>838</v>
      </c>
    </row>
    <row r="36" spans="2:18" ht="15">
      <c r="B36" s="132" t="s">
        <v>68</v>
      </c>
      <c r="C36" s="382"/>
      <c r="D36" s="134"/>
      <c r="E36" s="384"/>
      <c r="F36" s="385"/>
      <c r="G36" s="382"/>
      <c r="H36" s="134"/>
      <c r="I36" s="384"/>
      <c r="J36" s="385"/>
      <c r="K36" s="382"/>
      <c r="L36" s="134"/>
      <c r="M36" s="384"/>
      <c r="N36" s="385"/>
      <c r="O36" s="386"/>
      <c r="P36" s="422"/>
      <c r="Q36" s="386"/>
      <c r="R36" s="387"/>
    </row>
    <row r="37" spans="2:18" ht="15">
      <c r="B37" s="560" t="s">
        <v>852</v>
      </c>
      <c r="C37" s="388"/>
      <c r="D37" s="424"/>
      <c r="E37" s="357"/>
      <c r="F37" s="799"/>
      <c r="G37" s="388"/>
      <c r="H37" s="424"/>
      <c r="I37" s="357"/>
      <c r="J37" s="799"/>
      <c r="K37" s="388"/>
      <c r="L37" s="424"/>
      <c r="M37" s="357"/>
      <c r="N37" s="799"/>
      <c r="O37" s="388"/>
      <c r="P37" s="424"/>
      <c r="Q37" s="357"/>
      <c r="R37" s="799"/>
    </row>
    <row r="38" spans="2:18" ht="15">
      <c r="B38" s="560" t="s">
        <v>106</v>
      </c>
      <c r="C38" s="388">
        <v>19988</v>
      </c>
      <c r="D38" s="424">
        <f>C38/$C$48</f>
        <v>0.382106671764481</v>
      </c>
      <c r="E38" s="357">
        <v>213140.7501000232</v>
      </c>
      <c r="F38" s="799">
        <f>E38/$E$48</f>
        <v>0.10522871025967916</v>
      </c>
      <c r="G38" s="388">
        <v>30336</v>
      </c>
      <c r="H38" s="424">
        <f>G38/$G$48</f>
        <v>0.36337066538899204</v>
      </c>
      <c r="I38" s="357">
        <v>356574.3920400265</v>
      </c>
      <c r="J38" s="799">
        <f>I38/$I$48</f>
        <v>0.16992129693262883</v>
      </c>
      <c r="K38" s="388">
        <v>24112</v>
      </c>
      <c r="L38" s="424">
        <f>K38/$K$48</f>
        <v>0.31943193259498703</v>
      </c>
      <c r="M38" s="357">
        <v>369271.64126799646</v>
      </c>
      <c r="N38" s="799">
        <f>M38/$M$48</f>
        <v>0.1704588505100884</v>
      </c>
      <c r="O38" s="388">
        <f>C38+G38+K38</f>
        <v>74436</v>
      </c>
      <c r="P38" s="424">
        <f>O38/$O$48</f>
        <v>0.3523113986718983</v>
      </c>
      <c r="Q38" s="357">
        <f aca="true" t="shared" si="10" ref="Q38">E38+I38+M38</f>
        <v>938986.7834080462</v>
      </c>
      <c r="R38" s="799">
        <f>Q38/$Q$48</f>
        <v>0.14927519599720954</v>
      </c>
    </row>
    <row r="39" spans="2:18" ht="15">
      <c r="B39" s="560" t="s">
        <v>107</v>
      </c>
      <c r="C39" s="388">
        <v>7184</v>
      </c>
      <c r="D39" s="424">
        <f aca="true" t="shared" si="11" ref="D39:D40">C39/$C$48</f>
        <v>0.13733511756834257</v>
      </c>
      <c r="E39" s="391">
        <v>56919.04861999933</v>
      </c>
      <c r="F39" s="799">
        <f aca="true" t="shared" si="12" ref="F39:F46">E39/$E$48</f>
        <v>0.02810123391552167</v>
      </c>
      <c r="G39" s="388">
        <v>10183</v>
      </c>
      <c r="H39" s="424">
        <f aca="true" t="shared" si="13" ref="H39:H40">G39/$G$48</f>
        <v>0.1219740073067018</v>
      </c>
      <c r="I39" s="391">
        <v>102120.3424000021</v>
      </c>
      <c r="J39" s="799">
        <f aca="true" t="shared" si="14" ref="J39:J40">I39/$I$48</f>
        <v>0.048664237845393636</v>
      </c>
      <c r="K39" s="388">
        <v>5811</v>
      </c>
      <c r="L39" s="424">
        <f aca="true" t="shared" si="15" ref="L39:L40">K39/$K$48</f>
        <v>0.0769832017381167</v>
      </c>
      <c r="M39" s="391">
        <v>66812.69999999895</v>
      </c>
      <c r="N39" s="799">
        <f aca="true" t="shared" si="16" ref="N39:N40">M39/$M$48</f>
        <v>0.03084129613194382</v>
      </c>
      <c r="O39" s="388">
        <f aca="true" t="shared" si="17" ref="O39:O48">C39+G39+K39</f>
        <v>23178</v>
      </c>
      <c r="P39" s="424">
        <f aca="true" t="shared" si="18" ref="P39:P41">O39/$O$48</f>
        <v>0.10970328333625207</v>
      </c>
      <c r="Q39" s="391">
        <f aca="true" t="shared" si="19" ref="Q39:Q48">E39+I39+M39</f>
        <v>225852.0910200004</v>
      </c>
      <c r="R39" s="799">
        <f aca="true" t="shared" si="20" ref="R39:R41">Q39/$Q$48</f>
        <v>0.03590478135488235</v>
      </c>
    </row>
    <row r="40" spans="2:18" ht="15">
      <c r="B40" s="560" t="s">
        <v>108</v>
      </c>
      <c r="C40" s="388">
        <v>6238</v>
      </c>
      <c r="D40" s="424">
        <f t="shared" si="11"/>
        <v>0.11925062129611928</v>
      </c>
      <c r="E40" s="357">
        <v>46759.83269999994</v>
      </c>
      <c r="F40" s="799">
        <f t="shared" si="12"/>
        <v>0.02308557553949806</v>
      </c>
      <c r="G40" s="388">
        <v>9260</v>
      </c>
      <c r="H40" s="424">
        <f t="shared" si="13"/>
        <v>0.11091812900521052</v>
      </c>
      <c r="I40" s="357">
        <v>82143.55280000047</v>
      </c>
      <c r="J40" s="799">
        <f t="shared" si="14"/>
        <v>0.0391445357210709</v>
      </c>
      <c r="K40" s="388">
        <v>5760</v>
      </c>
      <c r="L40" s="424">
        <f t="shared" si="15"/>
        <v>0.07630756186741561</v>
      </c>
      <c r="M40" s="357">
        <v>60260.212800000976</v>
      </c>
      <c r="N40" s="799">
        <f t="shared" si="16"/>
        <v>0.027816613726713797</v>
      </c>
      <c r="O40" s="388">
        <f t="shared" si="17"/>
        <v>21258</v>
      </c>
      <c r="P40" s="424">
        <f t="shared" si="18"/>
        <v>0.10061577345595162</v>
      </c>
      <c r="Q40" s="357">
        <f t="shared" si="19"/>
        <v>189163.59830000138</v>
      </c>
      <c r="R40" s="799">
        <f t="shared" si="20"/>
        <v>0.030072237129134604</v>
      </c>
    </row>
    <row r="41" spans="2:18" ht="15">
      <c r="B41" s="392" t="s">
        <v>73</v>
      </c>
      <c r="C41" s="393">
        <f>SUM(C37:C40)</f>
        <v>33410</v>
      </c>
      <c r="D41" s="433">
        <f>SUM(D37:D40)</f>
        <v>0.6386924106289429</v>
      </c>
      <c r="E41" s="170">
        <f aca="true" t="shared" si="21" ref="E41">SUM(E37:E40)</f>
        <v>316819.63142002246</v>
      </c>
      <c r="F41" s="800">
        <f>SUM(F37:F40)</f>
        <v>0.1564155197146989</v>
      </c>
      <c r="G41" s="393">
        <f>SUM(G37:G40)</f>
        <v>49779</v>
      </c>
      <c r="H41" s="433">
        <f>SUM(H37:H40)</f>
        <v>0.5962628017009043</v>
      </c>
      <c r="I41" s="170">
        <f aca="true" t="shared" si="22" ref="I41">SUM(I37:I40)</f>
        <v>540838.2872400291</v>
      </c>
      <c r="J41" s="800">
        <f>SUM(J37:J40)</f>
        <v>0.25773007049909336</v>
      </c>
      <c r="K41" s="393">
        <f>SUM(K37:K40)</f>
        <v>35683</v>
      </c>
      <c r="L41" s="433">
        <f>SUM(L37:L40)</f>
        <v>0.4727226962005193</v>
      </c>
      <c r="M41" s="170">
        <f aca="true" t="shared" si="23" ref="M41">SUM(M37:M40)</f>
        <v>496344.5540679964</v>
      </c>
      <c r="N41" s="800">
        <f>SUM(N37:N40)</f>
        <v>0.229116760368746</v>
      </c>
      <c r="O41" s="393">
        <f t="shared" si="17"/>
        <v>118872</v>
      </c>
      <c r="P41" s="433">
        <f t="shared" si="18"/>
        <v>0.562630455464102</v>
      </c>
      <c r="Q41" s="170">
        <f t="shared" si="19"/>
        <v>1354002.472728048</v>
      </c>
      <c r="R41" s="800">
        <f t="shared" si="20"/>
        <v>0.21525221448122647</v>
      </c>
    </row>
    <row r="42" spans="2:18" ht="15">
      <c r="B42" s="132" t="s">
        <v>105</v>
      </c>
      <c r="C42" s="155"/>
      <c r="D42" s="162"/>
      <c r="E42" s="167"/>
      <c r="F42" s="801"/>
      <c r="G42" s="155"/>
      <c r="H42" s="162"/>
      <c r="I42" s="167"/>
      <c r="J42" s="801"/>
      <c r="K42" s="155"/>
      <c r="L42" s="162"/>
      <c r="M42" s="167"/>
      <c r="N42" s="802"/>
      <c r="O42" s="155"/>
      <c r="P42" s="162"/>
      <c r="Q42" s="167"/>
      <c r="R42" s="802"/>
    </row>
    <row r="43" spans="2:18" ht="15">
      <c r="B43" s="560" t="s">
        <v>852</v>
      </c>
      <c r="C43" s="388">
        <v>5597</v>
      </c>
      <c r="D43" s="424">
        <f>C43/$C$48</f>
        <v>0.10699675014337602</v>
      </c>
      <c r="E43" s="357">
        <v>1508177.4025080057</v>
      </c>
      <c r="F43" s="799">
        <f t="shared" si="12"/>
        <v>0.7445951223979163</v>
      </c>
      <c r="G43" s="388">
        <v>4811</v>
      </c>
      <c r="H43" s="424">
        <f>G43/$G$48</f>
        <v>0.0576271186440678</v>
      </c>
      <c r="I43" s="357">
        <v>1128999</v>
      </c>
      <c r="J43" s="799">
        <f>I43/$I$48</f>
        <v>0.5380110815532326</v>
      </c>
      <c r="K43" s="388">
        <v>4799</v>
      </c>
      <c r="L43" s="424">
        <f aca="true" t="shared" si="24" ref="L43:L46">K43/$K$48</f>
        <v>0.06357638704891103</v>
      </c>
      <c r="M43" s="357">
        <v>1103456.4231999977</v>
      </c>
      <c r="N43" s="799">
        <f aca="true" t="shared" si="25" ref="N43:N46">M43/$M$48</f>
        <v>0.5093646315237551</v>
      </c>
      <c r="O43" s="388">
        <f t="shared" si="17"/>
        <v>15207</v>
      </c>
      <c r="P43" s="424">
        <f aca="true" t="shared" si="26" ref="P43:P48">O43/$O$48</f>
        <v>0.0719759180988172</v>
      </c>
      <c r="Q43" s="357">
        <f t="shared" si="19"/>
        <v>3740632.8257080032</v>
      </c>
      <c r="R43" s="799">
        <f aca="true" t="shared" si="27" ref="R43:R48">Q43/$Q$48</f>
        <v>0.5946661956034227</v>
      </c>
    </row>
    <row r="44" spans="2:18" ht="15">
      <c r="B44" s="560" t="s">
        <v>106</v>
      </c>
      <c r="C44" s="388">
        <v>10471</v>
      </c>
      <c r="D44" s="424">
        <f aca="true" t="shared" si="28" ref="D44:D46">C44/$C$48</f>
        <v>0.20017205123303383</v>
      </c>
      <c r="E44" s="391">
        <v>176949.0002200102</v>
      </c>
      <c r="F44" s="799">
        <f t="shared" si="12"/>
        <v>0.08736065283693177</v>
      </c>
      <c r="G44" s="388">
        <v>20473</v>
      </c>
      <c r="H44" s="424">
        <f aca="true" t="shared" si="29" ref="H44:H46">G44/$G$48</f>
        <v>0.24522968197879857</v>
      </c>
      <c r="I44" s="391">
        <v>343762.39290001005</v>
      </c>
      <c r="J44" s="799">
        <f aca="true" t="shared" si="30" ref="J44:J46">I44/$I$48</f>
        <v>0.163815890715104</v>
      </c>
      <c r="K44" s="388">
        <v>24376</v>
      </c>
      <c r="L44" s="424">
        <f t="shared" si="24"/>
        <v>0.32292936251391025</v>
      </c>
      <c r="M44" s="391">
        <v>445769.726117908</v>
      </c>
      <c r="N44" s="799">
        <f t="shared" si="25"/>
        <v>0.2057710005711206</v>
      </c>
      <c r="O44" s="388">
        <f t="shared" si="17"/>
        <v>55320</v>
      </c>
      <c r="P44" s="424">
        <f t="shared" si="26"/>
        <v>0.2618338784261569</v>
      </c>
      <c r="Q44" s="391">
        <f t="shared" si="19"/>
        <v>966481.1192379283</v>
      </c>
      <c r="R44" s="799">
        <f t="shared" si="27"/>
        <v>0.15364610136280213</v>
      </c>
    </row>
    <row r="45" spans="2:18" ht="15">
      <c r="B45" s="560" t="s">
        <v>107</v>
      </c>
      <c r="C45" s="388">
        <v>2596</v>
      </c>
      <c r="D45" s="424">
        <f t="shared" si="28"/>
        <v>0.04962722232842669</v>
      </c>
      <c r="E45" s="357">
        <v>21738.00869999976</v>
      </c>
      <c r="F45" s="799">
        <f t="shared" si="12"/>
        <v>0.010732169320231789</v>
      </c>
      <c r="G45" s="388">
        <v>7877</v>
      </c>
      <c r="H45" s="424">
        <f t="shared" si="29"/>
        <v>0.09435227885248847</v>
      </c>
      <c r="I45" s="357">
        <v>79667.8734999974</v>
      </c>
      <c r="J45" s="799">
        <f t="shared" si="30"/>
        <v>0.037964780116527756</v>
      </c>
      <c r="K45" s="388">
        <v>10144</v>
      </c>
      <c r="L45" s="424">
        <f t="shared" si="24"/>
        <v>0.13438609506650415</v>
      </c>
      <c r="M45" s="357">
        <v>115350.48682480036</v>
      </c>
      <c r="N45" s="799">
        <f t="shared" si="25"/>
        <v>0.053246740861057976</v>
      </c>
      <c r="O45" s="388">
        <f t="shared" si="17"/>
        <v>20617</v>
      </c>
      <c r="P45" s="424">
        <f t="shared" si="26"/>
        <v>0.0975818704177888</v>
      </c>
      <c r="Q45" s="357">
        <f t="shared" si="19"/>
        <v>216756.36902479752</v>
      </c>
      <c r="R45" s="799">
        <f t="shared" si="27"/>
        <v>0.03445879115825568</v>
      </c>
    </row>
    <row r="46" spans="2:18" ht="15">
      <c r="B46" s="560" t="s">
        <v>108</v>
      </c>
      <c r="C46" s="388">
        <v>236</v>
      </c>
      <c r="D46" s="424">
        <f t="shared" si="28"/>
        <v>0.004511565666220608</v>
      </c>
      <c r="E46" s="357">
        <v>1815.9331000000009</v>
      </c>
      <c r="F46" s="799">
        <f t="shared" si="12"/>
        <v>0.0008965357302213993</v>
      </c>
      <c r="G46" s="388">
        <v>545</v>
      </c>
      <c r="H46" s="424">
        <f t="shared" si="29"/>
        <v>0.006528118823740792</v>
      </c>
      <c r="I46" s="357">
        <v>5200.375200000006</v>
      </c>
      <c r="J46" s="799">
        <f t="shared" si="30"/>
        <v>0.002478177116042274</v>
      </c>
      <c r="K46" s="388">
        <v>482</v>
      </c>
      <c r="L46" s="424">
        <f t="shared" si="24"/>
        <v>0.0063854591701552645</v>
      </c>
      <c r="M46" s="357">
        <v>5417.724799999999</v>
      </c>
      <c r="N46" s="799">
        <f t="shared" si="25"/>
        <v>0.002500866675320391</v>
      </c>
      <c r="O46" s="388">
        <f t="shared" si="17"/>
        <v>1263</v>
      </c>
      <c r="P46" s="424">
        <f t="shared" si="26"/>
        <v>0.005977877593135144</v>
      </c>
      <c r="Q46" s="357">
        <f t="shared" si="19"/>
        <v>12434.033100000006</v>
      </c>
      <c r="R46" s="799">
        <f t="shared" si="27"/>
        <v>0.001976697394293044</v>
      </c>
    </row>
    <row r="47" spans="2:18" ht="15">
      <c r="B47" s="392" t="s">
        <v>73</v>
      </c>
      <c r="C47" s="393">
        <f>SUM(C43:C46)</f>
        <v>18900</v>
      </c>
      <c r="D47" s="433">
        <f aca="true" t="shared" si="31" ref="D47:N47">SUM(D43:D46)</f>
        <v>0.36130758937105717</v>
      </c>
      <c r="E47" s="170">
        <f t="shared" si="31"/>
        <v>1708680.3445280157</v>
      </c>
      <c r="F47" s="800">
        <f t="shared" si="31"/>
        <v>0.8435844802853012</v>
      </c>
      <c r="G47" s="393">
        <f>SUM(G43:G46)</f>
        <v>33706</v>
      </c>
      <c r="H47" s="433">
        <f t="shared" si="31"/>
        <v>0.4037371982990956</v>
      </c>
      <c r="I47" s="170">
        <f t="shared" si="31"/>
        <v>1557629.6416000074</v>
      </c>
      <c r="J47" s="800">
        <f t="shared" si="31"/>
        <v>0.7422699295009065</v>
      </c>
      <c r="K47" s="393">
        <f>SUM(K43:K46)</f>
        <v>39801</v>
      </c>
      <c r="L47" s="433">
        <f t="shared" si="31"/>
        <v>0.5272773037994807</v>
      </c>
      <c r="M47" s="170">
        <f t="shared" si="31"/>
        <v>1669994.360942706</v>
      </c>
      <c r="N47" s="800">
        <f t="shared" si="31"/>
        <v>0.770883239631254</v>
      </c>
      <c r="O47" s="393">
        <f t="shared" si="17"/>
        <v>92407</v>
      </c>
      <c r="P47" s="433">
        <f t="shared" si="26"/>
        <v>0.43736954453589805</v>
      </c>
      <c r="Q47" s="170">
        <f t="shared" si="19"/>
        <v>4936304.347070729</v>
      </c>
      <c r="R47" s="800">
        <f t="shared" si="27"/>
        <v>0.7847477855187736</v>
      </c>
    </row>
    <row r="48" spans="2:18" ht="15.75" thickBot="1">
      <c r="B48" s="455" t="s">
        <v>100</v>
      </c>
      <c r="C48" s="410">
        <f>C41+C47</f>
        <v>52310</v>
      </c>
      <c r="D48" s="456">
        <f aca="true" t="shared" si="32" ref="D48:H48">D41+D47</f>
        <v>1</v>
      </c>
      <c r="E48" s="312">
        <f t="shared" si="32"/>
        <v>2025499.975948038</v>
      </c>
      <c r="F48" s="855">
        <f t="shared" si="32"/>
        <v>1</v>
      </c>
      <c r="G48" s="410">
        <f>G41+G47</f>
        <v>83485</v>
      </c>
      <c r="H48" s="456">
        <f t="shared" si="32"/>
        <v>0.9999999999999999</v>
      </c>
      <c r="I48" s="312">
        <f aca="true" t="shared" si="33" ref="I48">I41+I47</f>
        <v>2098467.9288400365</v>
      </c>
      <c r="J48" s="855">
        <f>J41+J47</f>
        <v>0.9999999999999999</v>
      </c>
      <c r="K48" s="410">
        <f>K41+K47</f>
        <v>75484</v>
      </c>
      <c r="L48" s="456">
        <f aca="true" t="shared" si="34" ref="L48:M48">L41+L47</f>
        <v>1</v>
      </c>
      <c r="M48" s="312">
        <f t="shared" si="34"/>
        <v>2166338.9150107023</v>
      </c>
      <c r="N48" s="855">
        <f>N41+N47</f>
        <v>1</v>
      </c>
      <c r="O48" s="410">
        <f t="shared" si="17"/>
        <v>211279</v>
      </c>
      <c r="P48" s="456">
        <f t="shared" si="26"/>
        <v>1</v>
      </c>
      <c r="Q48" s="312">
        <f t="shared" si="19"/>
        <v>6290306.819798777</v>
      </c>
      <c r="R48" s="855">
        <f t="shared" si="27"/>
        <v>1</v>
      </c>
    </row>
    <row r="51" spans="11:13" ht="15">
      <c r="K51" s="994"/>
      <c r="L51" s="778"/>
      <c r="M51" s="994"/>
    </row>
    <row r="52" spans="11:13" ht="15">
      <c r="K52" s="994"/>
      <c r="L52" s="778"/>
      <c r="M52" s="994"/>
    </row>
    <row r="54" spans="11:13" ht="15">
      <c r="K54" s="994"/>
      <c r="L54" s="994"/>
      <c r="M54" s="994"/>
    </row>
  </sheetData>
  <mergeCells count="1">
    <mergeCell ref="A1:A2"/>
  </mergeCells>
  <hyperlinks>
    <hyperlink ref="A1:A2" location="Index!A1" display="Back to Index"/>
  </hyperlinks>
  <printOptions/>
  <pageMargins left="0.7" right="0.7" top="0.75" bottom="0.75" header="0.3" footer="0.3"/>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G126"/>
  <sheetViews>
    <sheetView zoomScale="85" zoomScaleNormal="85" workbookViewId="0" topLeftCell="A1">
      <selection activeCell="I51" sqref="I51"/>
    </sheetView>
  </sheetViews>
  <sheetFormatPr defaultColWidth="9.140625" defaultRowHeight="15"/>
  <cols>
    <col min="1" max="1" width="9.140625" style="196" customWidth="1"/>
    <col min="2" max="2" width="22.140625" style="201" customWidth="1"/>
    <col min="3" max="12" width="16.7109375" style="201" customWidth="1"/>
    <col min="13" max="16384" width="9.140625" style="201" customWidth="1"/>
  </cols>
  <sheetData>
    <row r="1" s="196" customFormat="1" ht="15">
      <c r="A1" s="1143" t="s">
        <v>64</v>
      </c>
    </row>
    <row r="2" spans="1:11" s="196" customFormat="1" ht="15">
      <c r="A2" s="1143"/>
      <c r="B2" s="197"/>
      <c r="C2" s="197"/>
      <c r="D2" s="197"/>
      <c r="E2" s="197"/>
      <c r="F2" s="197"/>
      <c r="G2" s="197"/>
      <c r="H2" s="197"/>
      <c r="I2" s="197"/>
      <c r="J2" s="197"/>
      <c r="K2" s="197"/>
    </row>
    <row r="3" spans="1:33" ht="15.75" thickBot="1">
      <c r="A3" s="460"/>
      <c r="B3" s="72" t="s">
        <v>632</v>
      </c>
      <c r="C3" s="40"/>
      <c r="D3" s="40"/>
      <c r="E3" s="40"/>
      <c r="F3" s="40"/>
      <c r="G3" s="71"/>
      <c r="H3" s="40"/>
      <c r="I3" s="40"/>
      <c r="J3" s="75"/>
      <c r="K3" s="208"/>
      <c r="L3" s="208"/>
      <c r="M3" s="76"/>
      <c r="N3" s="76"/>
      <c r="O3" s="76"/>
      <c r="P3" s="76"/>
      <c r="Q3" s="77"/>
      <c r="R3" s="76"/>
      <c r="S3" s="76"/>
      <c r="T3" s="76"/>
      <c r="U3" s="76"/>
      <c r="V3" s="76"/>
      <c r="W3" s="76"/>
      <c r="X3" s="73"/>
      <c r="Y3" s="208"/>
      <c r="Z3" s="208"/>
      <c r="AA3" s="208"/>
      <c r="AB3" s="208"/>
      <c r="AC3" s="208"/>
      <c r="AD3" s="208"/>
      <c r="AE3" s="208"/>
      <c r="AF3" s="208"/>
      <c r="AG3" s="208"/>
    </row>
    <row r="4" spans="1:23" ht="15">
      <c r="A4" s="460"/>
      <c r="B4" s="124"/>
      <c r="C4" s="127">
        <v>2009</v>
      </c>
      <c r="D4" s="124"/>
      <c r="E4" s="125">
        <v>2010</v>
      </c>
      <c r="F4" s="124"/>
      <c r="G4" s="127">
        <v>2011</v>
      </c>
      <c r="H4" s="124"/>
      <c r="I4" s="1216" t="s">
        <v>152</v>
      </c>
      <c r="J4" s="1210"/>
      <c r="K4" s="208"/>
      <c r="L4" s="208"/>
      <c r="M4" s="9"/>
      <c r="N4" s="200"/>
      <c r="O4" s="200"/>
      <c r="P4" s="200"/>
      <c r="Q4" s="200"/>
      <c r="R4" s="200"/>
      <c r="S4" s="200"/>
      <c r="T4" s="200"/>
      <c r="U4" s="200"/>
      <c r="V4" s="200"/>
      <c r="W4" s="200"/>
    </row>
    <row r="5" spans="1:18" ht="15">
      <c r="A5" s="460"/>
      <c r="B5" s="461"/>
      <c r="C5" s="462" t="s">
        <v>148</v>
      </c>
      <c r="D5" s="463" t="s">
        <v>149</v>
      </c>
      <c r="E5" s="130" t="s">
        <v>148</v>
      </c>
      <c r="F5" s="463" t="s">
        <v>149</v>
      </c>
      <c r="G5" s="462" t="s">
        <v>148</v>
      </c>
      <c r="H5" s="463" t="s">
        <v>149</v>
      </c>
      <c r="I5" s="462" t="s">
        <v>148</v>
      </c>
      <c r="J5" s="463" t="s">
        <v>149</v>
      </c>
      <c r="K5" s="208"/>
      <c r="L5" s="208"/>
      <c r="M5" s="208"/>
      <c r="N5" s="208"/>
      <c r="O5" s="208"/>
      <c r="P5" s="208"/>
      <c r="Q5" s="208"/>
      <c r="R5" s="208"/>
    </row>
    <row r="6" spans="1:18" ht="15">
      <c r="A6" s="460"/>
      <c r="B6" s="387" t="s">
        <v>197</v>
      </c>
      <c r="C6" s="133"/>
      <c r="D6" s="137"/>
      <c r="E6" s="139"/>
      <c r="F6" s="137"/>
      <c r="G6" s="133"/>
      <c r="H6" s="137"/>
      <c r="I6" s="133"/>
      <c r="J6" s="137"/>
      <c r="K6" s="208"/>
      <c r="L6" s="208"/>
      <c r="M6" s="208"/>
      <c r="N6" s="208"/>
      <c r="O6" s="208"/>
      <c r="P6" s="208"/>
      <c r="Q6" s="208"/>
      <c r="R6" s="208"/>
    </row>
    <row r="7" spans="1:18" ht="15">
      <c r="A7" s="460"/>
      <c r="B7" s="464" t="s">
        <v>146</v>
      </c>
      <c r="C7" s="465">
        <v>3622</v>
      </c>
      <c r="D7" s="337">
        <v>0.985712341815213</v>
      </c>
      <c r="E7" s="466">
        <v>5876</v>
      </c>
      <c r="F7" s="337">
        <v>0.9011578866651331</v>
      </c>
      <c r="G7" s="465">
        <v>3268</v>
      </c>
      <c r="H7" s="337">
        <v>0.9825616355983163</v>
      </c>
      <c r="I7" s="465">
        <v>12772</v>
      </c>
      <c r="J7" s="337">
        <v>0.9441857026687366</v>
      </c>
      <c r="K7" s="208"/>
      <c r="L7" s="208"/>
      <c r="M7" s="208"/>
      <c r="N7" s="208"/>
      <c r="O7" s="208"/>
      <c r="P7" s="208"/>
      <c r="Q7" s="208"/>
      <c r="R7" s="208"/>
    </row>
    <row r="8" spans="1:18" ht="15">
      <c r="A8" s="460"/>
      <c r="B8" s="467" t="s">
        <v>73</v>
      </c>
      <c r="C8" s="468">
        <v>3622</v>
      </c>
      <c r="D8" s="145">
        <v>0.985712341815213</v>
      </c>
      <c r="E8" s="469">
        <v>5882</v>
      </c>
      <c r="F8" s="145">
        <v>0.9011578866651331</v>
      </c>
      <c r="G8" s="468">
        <v>3268</v>
      </c>
      <c r="H8" s="145">
        <v>0.9825616355983163</v>
      </c>
      <c r="I8" s="468">
        <v>12772</v>
      </c>
      <c r="J8" s="145">
        <v>0.9441857026687366</v>
      </c>
      <c r="K8" s="208"/>
      <c r="L8" s="208"/>
      <c r="M8" s="208"/>
      <c r="N8" s="208"/>
      <c r="O8" s="208"/>
      <c r="P8" s="208"/>
      <c r="Q8" s="208"/>
      <c r="R8" s="208"/>
    </row>
    <row r="9" spans="1:18" ht="15">
      <c r="A9" s="460"/>
      <c r="B9" s="387" t="s">
        <v>126</v>
      </c>
      <c r="C9" s="470"/>
      <c r="D9" s="157"/>
      <c r="E9" s="471"/>
      <c r="F9" s="157"/>
      <c r="G9" s="470"/>
      <c r="H9" s="157"/>
      <c r="I9" s="470"/>
      <c r="J9" s="157"/>
      <c r="K9" s="208"/>
      <c r="L9" s="208"/>
      <c r="M9" s="208"/>
      <c r="N9" s="208"/>
      <c r="O9" s="208"/>
      <c r="P9" s="208"/>
      <c r="Q9" s="208"/>
      <c r="R9" s="208"/>
    </row>
    <row r="10" spans="1:18" ht="15">
      <c r="A10" s="460"/>
      <c r="B10" s="464" t="s">
        <v>146</v>
      </c>
      <c r="C10" s="465">
        <v>49</v>
      </c>
      <c r="D10" s="337">
        <v>0.013335147639134575</v>
      </c>
      <c r="E10" s="472">
        <v>604</v>
      </c>
      <c r="F10" s="473">
        <v>0.09254577491764346</v>
      </c>
      <c r="G10" s="465">
        <v>55</v>
      </c>
      <c r="H10" s="337">
        <v>0.016536380036079375</v>
      </c>
      <c r="I10" s="465">
        <v>708</v>
      </c>
      <c r="J10" s="337">
        <v>0.052339764914615214</v>
      </c>
      <c r="K10" s="208"/>
      <c r="L10" s="208"/>
      <c r="M10" s="208"/>
      <c r="N10" s="208"/>
      <c r="O10" s="208"/>
      <c r="P10" s="208"/>
      <c r="Q10" s="208"/>
      <c r="R10" s="208"/>
    </row>
    <row r="11" spans="1:18" ht="15">
      <c r="A11" s="460"/>
      <c r="B11" s="464" t="s">
        <v>147</v>
      </c>
      <c r="C11" s="465">
        <v>2.5</v>
      </c>
      <c r="D11" s="337">
        <v>0.0006803646754660498</v>
      </c>
      <c r="E11" s="472">
        <v>1</v>
      </c>
      <c r="F11" s="474">
        <v>0.00015322148165172758</v>
      </c>
      <c r="G11" s="465"/>
      <c r="H11" s="337"/>
      <c r="I11" s="465">
        <v>3.5</v>
      </c>
      <c r="J11" s="343">
        <v>0.00025874177570784355</v>
      </c>
      <c r="K11" s="208"/>
      <c r="L11" s="208"/>
      <c r="M11" s="208"/>
      <c r="N11" s="208"/>
      <c r="O11" s="208"/>
      <c r="P11" s="208"/>
      <c r="Q11" s="208"/>
      <c r="R11" s="208"/>
    </row>
    <row r="12" spans="1:18" ht="15">
      <c r="A12" s="460"/>
      <c r="B12" s="467" t="s">
        <v>73</v>
      </c>
      <c r="C12" s="468">
        <v>51.5</v>
      </c>
      <c r="D12" s="145">
        <v>0.014015512314600626</v>
      </c>
      <c r="E12" s="469">
        <v>605</v>
      </c>
      <c r="F12" s="145">
        <v>0.09278429568284641</v>
      </c>
      <c r="G12" s="468">
        <v>55</v>
      </c>
      <c r="H12" s="145">
        <v>0.016536380036079375</v>
      </c>
      <c r="I12" s="468">
        <v>711.5</v>
      </c>
      <c r="J12" s="145">
        <v>0.05259850669032306</v>
      </c>
      <c r="K12" s="208"/>
      <c r="L12" s="208"/>
      <c r="M12" s="208"/>
      <c r="N12" s="208"/>
      <c r="O12" s="208"/>
      <c r="P12" s="208"/>
      <c r="Q12" s="208"/>
      <c r="R12" s="208"/>
    </row>
    <row r="13" spans="1:18" ht="15">
      <c r="A13" s="460"/>
      <c r="B13" s="387" t="s">
        <v>127</v>
      </c>
      <c r="C13" s="470"/>
      <c r="D13" s="157"/>
      <c r="E13" s="471"/>
      <c r="F13" s="157"/>
      <c r="G13" s="470"/>
      <c r="H13" s="157"/>
      <c r="I13" s="470"/>
      <c r="J13" s="157"/>
      <c r="K13" s="208"/>
      <c r="L13" s="208"/>
      <c r="M13" s="208"/>
      <c r="N13" s="208"/>
      <c r="O13" s="208"/>
      <c r="P13" s="208"/>
      <c r="Q13" s="208"/>
      <c r="R13" s="208"/>
    </row>
    <row r="14" spans="1:18" ht="15">
      <c r="A14" s="460"/>
      <c r="B14" s="464" t="s">
        <v>146</v>
      </c>
      <c r="C14" s="465"/>
      <c r="D14" s="337"/>
      <c r="E14" s="472">
        <v>39</v>
      </c>
      <c r="F14" s="473">
        <v>0.0059756377844173755</v>
      </c>
      <c r="G14" s="465">
        <v>3</v>
      </c>
      <c r="H14" s="337">
        <v>0.0009019843656043296</v>
      </c>
      <c r="I14" s="465">
        <v>42</v>
      </c>
      <c r="J14" s="337">
        <v>0.003104901308494123</v>
      </c>
      <c r="K14" s="208"/>
      <c r="L14" s="208"/>
      <c r="M14" s="208"/>
      <c r="N14" s="208"/>
      <c r="O14" s="208"/>
      <c r="P14" s="208"/>
      <c r="Q14" s="208"/>
      <c r="R14" s="208"/>
    </row>
    <row r="15" spans="1:18" ht="15">
      <c r="A15" s="460"/>
      <c r="B15" s="464" t="s">
        <v>147</v>
      </c>
      <c r="C15" s="465">
        <v>1</v>
      </c>
      <c r="D15" s="343">
        <v>0.00027214587018641994</v>
      </c>
      <c r="E15" s="472">
        <v>0.5</v>
      </c>
      <c r="F15" s="474">
        <v>7.661074082586379E-05</v>
      </c>
      <c r="G15" s="465"/>
      <c r="H15" s="337"/>
      <c r="I15" s="465">
        <v>1.5</v>
      </c>
      <c r="J15" s="343">
        <v>0.00011088933244621867</v>
      </c>
      <c r="K15" s="208"/>
      <c r="L15" s="208"/>
      <c r="M15" s="208"/>
      <c r="N15" s="208"/>
      <c r="O15" s="208"/>
      <c r="P15" s="208"/>
      <c r="Q15" s="208"/>
      <c r="R15" s="208"/>
    </row>
    <row r="16" spans="1:18" ht="15">
      <c r="A16" s="460"/>
      <c r="B16" s="467" t="s">
        <v>73</v>
      </c>
      <c r="C16" s="468">
        <v>1</v>
      </c>
      <c r="D16" s="163">
        <v>0.00027214587018641994</v>
      </c>
      <c r="E16" s="475">
        <v>39.5</v>
      </c>
      <c r="F16" s="145">
        <v>0.0060578176520205505</v>
      </c>
      <c r="G16" s="468">
        <v>3</v>
      </c>
      <c r="H16" s="145">
        <v>0.0009019843656043296</v>
      </c>
      <c r="I16" s="468">
        <v>43.5</v>
      </c>
      <c r="J16" s="145">
        <v>0.0032157906409403417</v>
      </c>
      <c r="K16" s="208"/>
      <c r="L16" s="208"/>
      <c r="M16" s="208"/>
      <c r="N16" s="208"/>
      <c r="O16" s="208"/>
      <c r="P16" s="208"/>
      <c r="Q16" s="208"/>
      <c r="R16" s="208"/>
    </row>
    <row r="17" spans="1:18" ht="15.75" thickBot="1">
      <c r="A17" s="460"/>
      <c r="B17" s="476" t="s">
        <v>100</v>
      </c>
      <c r="C17" s="477">
        <v>3674.5</v>
      </c>
      <c r="D17" s="183">
        <v>1</v>
      </c>
      <c r="E17" s="478">
        <v>6526.5</v>
      </c>
      <c r="F17" s="183">
        <v>1</v>
      </c>
      <c r="G17" s="477">
        <v>3326</v>
      </c>
      <c r="H17" s="183">
        <v>1</v>
      </c>
      <c r="I17" s="477">
        <v>13527</v>
      </c>
      <c r="J17" s="183">
        <v>1</v>
      </c>
      <c r="K17" s="208"/>
      <c r="L17" s="208"/>
      <c r="M17" s="208"/>
      <c r="N17" s="208"/>
      <c r="O17" s="208"/>
      <c r="P17" s="208"/>
      <c r="Q17" s="208"/>
      <c r="R17" s="208"/>
    </row>
    <row r="18" spans="1:18" ht="15">
      <c r="A18" s="197"/>
      <c r="B18" s="124"/>
      <c r="C18" s="127">
        <v>2012</v>
      </c>
      <c r="D18" s="124"/>
      <c r="E18" s="125">
        <v>2013</v>
      </c>
      <c r="F18" s="124"/>
      <c r="G18" s="127">
        <v>2014</v>
      </c>
      <c r="H18" s="124"/>
      <c r="I18" s="1216" t="s">
        <v>698</v>
      </c>
      <c r="J18" s="1210"/>
      <c r="K18" s="208"/>
      <c r="L18" s="208"/>
      <c r="M18" s="208"/>
      <c r="N18" s="208"/>
      <c r="O18" s="208"/>
      <c r="P18" s="208"/>
      <c r="Q18" s="208"/>
      <c r="R18" s="208"/>
    </row>
    <row r="19" spans="1:18" ht="15">
      <c r="A19" s="197"/>
      <c r="B19" s="461"/>
      <c r="C19" s="462" t="s">
        <v>148</v>
      </c>
      <c r="D19" s="463" t="s">
        <v>149</v>
      </c>
      <c r="E19" s="130" t="s">
        <v>148</v>
      </c>
      <c r="F19" s="463" t="s">
        <v>149</v>
      </c>
      <c r="G19" s="462" t="s">
        <v>148</v>
      </c>
      <c r="H19" s="463" t="s">
        <v>149</v>
      </c>
      <c r="I19" s="462" t="s">
        <v>148</v>
      </c>
      <c r="J19" s="463" t="s">
        <v>149</v>
      </c>
      <c r="K19" s="208"/>
      <c r="L19" s="208"/>
      <c r="M19" s="208"/>
      <c r="N19" s="208"/>
      <c r="O19" s="208"/>
      <c r="P19" s="208"/>
      <c r="Q19" s="208"/>
      <c r="R19" s="208"/>
    </row>
    <row r="20" spans="1:18" ht="15">
      <c r="A20" s="197"/>
      <c r="B20" s="387" t="s">
        <v>197</v>
      </c>
      <c r="C20" s="133"/>
      <c r="D20" s="137"/>
      <c r="E20" s="139"/>
      <c r="F20" s="137"/>
      <c r="G20" s="133"/>
      <c r="H20" s="137"/>
      <c r="I20" s="133"/>
      <c r="J20" s="137"/>
      <c r="K20" s="208"/>
      <c r="L20" s="208"/>
      <c r="M20" s="208"/>
      <c r="N20" s="208"/>
      <c r="O20" s="208"/>
      <c r="P20" s="208"/>
      <c r="Q20" s="208"/>
      <c r="R20" s="208"/>
    </row>
    <row r="21" spans="2:18" ht="15">
      <c r="B21" s="464" t="s">
        <v>146</v>
      </c>
      <c r="C21" s="762">
        <v>5843</v>
      </c>
      <c r="D21" s="337">
        <v>0.9344314728930113</v>
      </c>
      <c r="E21" s="762">
        <v>6087</v>
      </c>
      <c r="F21" s="337">
        <v>0.8603533568904593</v>
      </c>
      <c r="G21" s="762">
        <v>4948</v>
      </c>
      <c r="H21" s="337">
        <v>0.8827832292595896</v>
      </c>
      <c r="I21" s="762">
        <v>16878</v>
      </c>
      <c r="J21" s="337">
        <v>0.8914593566788148</v>
      </c>
      <c r="K21" s="208"/>
      <c r="L21" s="208"/>
      <c r="M21" s="208"/>
      <c r="N21" s="208"/>
      <c r="O21" s="208"/>
      <c r="P21" s="208"/>
      <c r="Q21" s="208"/>
      <c r="R21" s="208"/>
    </row>
    <row r="22" spans="2:18" ht="15">
      <c r="B22" s="467" t="s">
        <v>73</v>
      </c>
      <c r="C22" s="176">
        <v>5843</v>
      </c>
      <c r="D22" s="145">
        <v>0.9344314728930113</v>
      </c>
      <c r="E22" s="176">
        <v>6087</v>
      </c>
      <c r="F22" s="145">
        <v>0.8603533568904593</v>
      </c>
      <c r="G22" s="176">
        <v>4948</v>
      </c>
      <c r="H22" s="145">
        <v>0.8827832292595896</v>
      </c>
      <c r="I22" s="176">
        <v>16878</v>
      </c>
      <c r="J22" s="145">
        <v>0.8914593566788148</v>
      </c>
      <c r="K22" s="208"/>
      <c r="L22" s="208"/>
      <c r="M22" s="208"/>
      <c r="N22" s="208"/>
      <c r="O22" s="208"/>
      <c r="P22" s="208"/>
      <c r="Q22" s="208"/>
      <c r="R22" s="208"/>
    </row>
    <row r="23" spans="2:18" ht="15">
      <c r="B23" s="387" t="s">
        <v>126</v>
      </c>
      <c r="C23" s="174"/>
      <c r="D23" s="157"/>
      <c r="E23" s="471"/>
      <c r="F23" s="157"/>
      <c r="G23" s="470"/>
      <c r="H23" s="157"/>
      <c r="I23" s="470"/>
      <c r="J23" s="157"/>
      <c r="K23" s="208"/>
      <c r="L23" s="208"/>
      <c r="M23" s="208"/>
      <c r="N23" s="208"/>
      <c r="O23" s="208"/>
      <c r="P23" s="208"/>
      <c r="Q23" s="208"/>
      <c r="R23" s="208"/>
    </row>
    <row r="24" spans="2:18" ht="15">
      <c r="B24" s="464" t="s">
        <v>146</v>
      </c>
      <c r="C24" s="762">
        <v>383</v>
      </c>
      <c r="D24" s="337">
        <v>0.06125059971213817</v>
      </c>
      <c r="E24" s="762">
        <v>776</v>
      </c>
      <c r="F24" s="337">
        <v>0.10968197879858657</v>
      </c>
      <c r="G24" s="762">
        <v>430</v>
      </c>
      <c r="H24" s="337">
        <v>0.0767172167707404</v>
      </c>
      <c r="I24" s="762">
        <v>1589</v>
      </c>
      <c r="J24" s="337">
        <v>0.08392753393545661</v>
      </c>
      <c r="K24" s="208"/>
      <c r="L24" s="208"/>
      <c r="M24" s="208"/>
      <c r="N24" s="208"/>
      <c r="O24" s="208"/>
      <c r="P24" s="208"/>
      <c r="Q24" s="208"/>
      <c r="R24" s="208"/>
    </row>
    <row r="25" spans="2:18" ht="15">
      <c r="B25" s="467" t="s">
        <v>73</v>
      </c>
      <c r="C25" s="176">
        <v>383</v>
      </c>
      <c r="D25" s="145">
        <v>0.06125059971213817</v>
      </c>
      <c r="E25" s="176">
        <v>776</v>
      </c>
      <c r="F25" s="145">
        <v>0.10968197879858657</v>
      </c>
      <c r="G25" s="176">
        <v>430</v>
      </c>
      <c r="H25" s="145">
        <v>0.0767172167707404</v>
      </c>
      <c r="I25" s="176">
        <v>1589</v>
      </c>
      <c r="J25" s="145">
        <v>0.08392753393545661</v>
      </c>
      <c r="K25" s="208"/>
      <c r="L25" s="208"/>
      <c r="M25" s="208"/>
      <c r="N25" s="208"/>
      <c r="O25" s="208"/>
      <c r="P25" s="208"/>
      <c r="Q25" s="208"/>
      <c r="R25" s="208"/>
    </row>
    <row r="26" spans="2:18" ht="15">
      <c r="B26" s="387" t="s">
        <v>127</v>
      </c>
      <c r="C26" s="174"/>
      <c r="D26" s="157"/>
      <c r="E26" s="471"/>
      <c r="F26" s="157"/>
      <c r="G26" s="470"/>
      <c r="H26" s="157"/>
      <c r="I26" s="470"/>
      <c r="J26" s="157"/>
      <c r="K26" s="208"/>
      <c r="L26" s="208"/>
      <c r="M26" s="208"/>
      <c r="N26" s="208"/>
      <c r="O26" s="208"/>
      <c r="P26" s="208"/>
      <c r="Q26" s="208"/>
      <c r="R26" s="208"/>
    </row>
    <row r="27" spans="2:18" ht="15">
      <c r="B27" s="464" t="s">
        <v>146</v>
      </c>
      <c r="C27" s="762">
        <v>27</v>
      </c>
      <c r="D27" s="337">
        <v>0.004317927394850472</v>
      </c>
      <c r="E27" s="762">
        <v>212</v>
      </c>
      <c r="F27" s="337">
        <v>0.029964664310954063</v>
      </c>
      <c r="G27" s="762">
        <v>227</v>
      </c>
      <c r="H27" s="337">
        <v>0.040499553969669935</v>
      </c>
      <c r="I27" s="762">
        <v>466</v>
      </c>
      <c r="J27" s="337">
        <v>0.02461310938572862</v>
      </c>
      <c r="K27" s="208"/>
      <c r="L27" s="208"/>
      <c r="M27" s="208"/>
      <c r="N27" s="208"/>
      <c r="O27" s="208"/>
      <c r="P27" s="208"/>
      <c r="Q27" s="208"/>
      <c r="R27" s="208"/>
    </row>
    <row r="28" spans="2:18" ht="15">
      <c r="B28" s="467" t="s">
        <v>73</v>
      </c>
      <c r="C28" s="176">
        <v>27</v>
      </c>
      <c r="D28" s="145">
        <v>0.004317927394850472</v>
      </c>
      <c r="E28" s="176">
        <v>212</v>
      </c>
      <c r="F28" s="145">
        <v>0.029964664310954063</v>
      </c>
      <c r="G28" s="176">
        <v>227</v>
      </c>
      <c r="H28" s="145">
        <v>0.040499553969669935</v>
      </c>
      <c r="I28" s="176">
        <v>466</v>
      </c>
      <c r="J28" s="145">
        <v>0.02461310938572862</v>
      </c>
      <c r="K28" s="208"/>
      <c r="L28" s="208"/>
      <c r="M28" s="208"/>
      <c r="N28" s="208"/>
      <c r="O28" s="208"/>
      <c r="P28" s="208"/>
      <c r="Q28" s="208"/>
      <c r="R28" s="208"/>
    </row>
    <row r="29" spans="2:18" ht="15.75" thickBot="1">
      <c r="B29" s="476" t="s">
        <v>100</v>
      </c>
      <c r="C29" s="763">
        <v>6253</v>
      </c>
      <c r="D29" s="183">
        <v>1</v>
      </c>
      <c r="E29" s="763">
        <v>7075</v>
      </c>
      <c r="F29" s="183">
        <v>1</v>
      </c>
      <c r="G29" s="763">
        <v>5605</v>
      </c>
      <c r="H29" s="183">
        <v>1</v>
      </c>
      <c r="I29" s="763">
        <v>18933</v>
      </c>
      <c r="J29" s="183">
        <v>1</v>
      </c>
      <c r="K29" s="208"/>
      <c r="L29" s="208"/>
      <c r="M29" s="208"/>
      <c r="N29" s="208"/>
      <c r="O29" s="208"/>
      <c r="P29" s="208"/>
      <c r="Q29" s="208"/>
      <c r="R29" s="208"/>
    </row>
    <row r="30" spans="2:18" ht="15">
      <c r="B30" s="124"/>
      <c r="C30" s="127">
        <v>2015</v>
      </c>
      <c r="D30" s="124"/>
      <c r="E30" s="125">
        <v>2016</v>
      </c>
      <c r="F30" s="124"/>
      <c r="G30" s="127">
        <v>2017</v>
      </c>
      <c r="H30" s="124"/>
      <c r="I30" s="1216" t="s">
        <v>836</v>
      </c>
      <c r="J30" s="1210"/>
      <c r="K30" s="208"/>
      <c r="L30" s="208"/>
      <c r="M30" s="208"/>
      <c r="N30" s="208"/>
      <c r="O30" s="208"/>
      <c r="P30" s="208"/>
      <c r="Q30" s="208"/>
      <c r="R30" s="208"/>
    </row>
    <row r="31" spans="2:18" ht="15">
      <c r="B31" s="461"/>
      <c r="C31" s="462" t="s">
        <v>148</v>
      </c>
      <c r="D31" s="463" t="s">
        <v>149</v>
      </c>
      <c r="E31" s="130" t="s">
        <v>148</v>
      </c>
      <c r="F31" s="463" t="s">
        <v>149</v>
      </c>
      <c r="G31" s="462" t="s">
        <v>148</v>
      </c>
      <c r="H31" s="463" t="s">
        <v>149</v>
      </c>
      <c r="I31" s="462" t="s">
        <v>148</v>
      </c>
      <c r="J31" s="463" t="s">
        <v>149</v>
      </c>
      <c r="K31" s="208"/>
      <c r="L31" s="208"/>
      <c r="M31" s="208"/>
      <c r="N31" s="208"/>
      <c r="O31" s="208"/>
      <c r="P31" s="208"/>
      <c r="Q31" s="208"/>
      <c r="R31" s="208"/>
    </row>
    <row r="32" spans="2:18" ht="15">
      <c r="B32" s="387" t="s">
        <v>197</v>
      </c>
      <c r="C32" s="133"/>
      <c r="D32" s="137"/>
      <c r="E32" s="139"/>
      <c r="F32" s="137"/>
      <c r="G32" s="133"/>
      <c r="H32" s="137"/>
      <c r="I32" s="133"/>
      <c r="J32" s="137"/>
      <c r="K32" s="208"/>
      <c r="L32" s="208"/>
      <c r="M32" s="208"/>
      <c r="N32" s="208"/>
      <c r="O32" s="208"/>
      <c r="P32" s="208"/>
      <c r="Q32" s="208"/>
      <c r="R32" s="208"/>
    </row>
    <row r="33" spans="2:18" ht="15">
      <c r="B33" s="464" t="s">
        <v>146</v>
      </c>
      <c r="C33" s="762">
        <v>8027</v>
      </c>
      <c r="D33" s="337">
        <v>0.9234928670041418</v>
      </c>
      <c r="E33" s="762">
        <v>5004</v>
      </c>
      <c r="F33" s="337">
        <v>0.8632051060893565</v>
      </c>
      <c r="G33" s="762">
        <v>1870</v>
      </c>
      <c r="H33" s="337">
        <v>0.834</v>
      </c>
      <c r="I33" s="762">
        <v>14901</v>
      </c>
      <c r="J33" s="337">
        <v>0.891</v>
      </c>
      <c r="K33" s="208"/>
      <c r="L33" s="208"/>
      <c r="M33" s="208"/>
      <c r="N33" s="208"/>
      <c r="O33" s="208"/>
      <c r="P33" s="208"/>
      <c r="Q33" s="208"/>
      <c r="R33" s="208"/>
    </row>
    <row r="34" spans="2:18" ht="15">
      <c r="B34" s="467" t="s">
        <v>73</v>
      </c>
      <c r="C34" s="176">
        <v>8027</v>
      </c>
      <c r="D34" s="145">
        <v>0.9234928670041418</v>
      </c>
      <c r="E34" s="176">
        <v>5004</v>
      </c>
      <c r="F34" s="145">
        <v>0.8632051060893565</v>
      </c>
      <c r="G34" s="176">
        <v>1870</v>
      </c>
      <c r="H34" s="145">
        <v>0.834</v>
      </c>
      <c r="I34" s="176">
        <v>14901</v>
      </c>
      <c r="J34" s="145">
        <v>0.891</v>
      </c>
      <c r="K34" s="208"/>
      <c r="L34" s="208"/>
      <c r="M34" s="208"/>
      <c r="N34" s="208"/>
      <c r="O34" s="208"/>
      <c r="P34" s="208"/>
      <c r="Q34" s="208"/>
      <c r="R34" s="208"/>
    </row>
    <row r="35" spans="2:18" ht="15">
      <c r="B35" s="387" t="s">
        <v>126</v>
      </c>
      <c r="C35" s="174"/>
      <c r="D35" s="157"/>
      <c r="E35" s="471"/>
      <c r="F35" s="157"/>
      <c r="G35" s="470"/>
      <c r="H35" s="157"/>
      <c r="I35" s="470"/>
      <c r="J35" s="157"/>
      <c r="K35" s="208"/>
      <c r="L35" s="208"/>
      <c r="M35" s="208"/>
      <c r="N35" s="208"/>
      <c r="O35" s="208"/>
      <c r="P35" s="208"/>
      <c r="Q35" s="208"/>
      <c r="R35" s="208"/>
    </row>
    <row r="36" spans="2:10" ht="15">
      <c r="B36" s="464" t="s">
        <v>146</v>
      </c>
      <c r="C36" s="762">
        <v>616</v>
      </c>
      <c r="D36" s="337">
        <v>0.0708697653014266</v>
      </c>
      <c r="E36" s="762">
        <v>708</v>
      </c>
      <c r="F36" s="337">
        <v>0.12213213731240297</v>
      </c>
      <c r="G36" s="762">
        <v>324</v>
      </c>
      <c r="H36" s="337">
        <v>0.145</v>
      </c>
      <c r="I36" s="762">
        <v>1648</v>
      </c>
      <c r="J36" s="337">
        <v>0.098</v>
      </c>
    </row>
    <row r="37" spans="2:10" ht="15">
      <c r="B37" s="467" t="s">
        <v>73</v>
      </c>
      <c r="C37" s="176">
        <v>616</v>
      </c>
      <c r="D37" s="145">
        <v>0.0708697653014266</v>
      </c>
      <c r="E37" s="176">
        <v>708</v>
      </c>
      <c r="F37" s="145">
        <v>0.12213213731240297</v>
      </c>
      <c r="G37" s="176">
        <v>324</v>
      </c>
      <c r="H37" s="145">
        <v>0.145</v>
      </c>
      <c r="I37" s="176">
        <v>1648</v>
      </c>
      <c r="J37" s="145">
        <v>0.098</v>
      </c>
    </row>
    <row r="38" spans="2:10" ht="15">
      <c r="B38" s="387" t="s">
        <v>127</v>
      </c>
      <c r="C38" s="174"/>
      <c r="D38" s="157"/>
      <c r="E38" s="471"/>
      <c r="F38" s="157"/>
      <c r="G38" s="470"/>
      <c r="H38" s="157"/>
      <c r="I38" s="470"/>
      <c r="J38" s="157"/>
    </row>
    <row r="39" spans="2:10" ht="15">
      <c r="B39" s="464" t="s">
        <v>146</v>
      </c>
      <c r="C39" s="762">
        <v>49</v>
      </c>
      <c r="D39" s="337">
        <v>0.005637367694431661</v>
      </c>
      <c r="E39" s="762">
        <v>85</v>
      </c>
      <c r="F39" s="337">
        <v>0.01466275659824047</v>
      </c>
      <c r="G39" s="762">
        <v>48</v>
      </c>
      <c r="H39" s="337">
        <v>0.021</v>
      </c>
      <c r="I39" s="762">
        <v>182</v>
      </c>
      <c r="J39" s="337">
        <v>0.011</v>
      </c>
    </row>
    <row r="40" spans="2:10" ht="15">
      <c r="B40" s="467" t="s">
        <v>73</v>
      </c>
      <c r="C40" s="176">
        <v>49</v>
      </c>
      <c r="D40" s="145">
        <v>0.005637367694431661</v>
      </c>
      <c r="E40" s="176">
        <v>85</v>
      </c>
      <c r="F40" s="145">
        <v>0.01466275659824047</v>
      </c>
      <c r="G40" s="176">
        <v>48</v>
      </c>
      <c r="H40" s="145">
        <v>0.021</v>
      </c>
      <c r="I40" s="176">
        <v>182</v>
      </c>
      <c r="J40" s="145">
        <v>0.011</v>
      </c>
    </row>
    <row r="41" spans="2:10" ht="15.75" thickBot="1">
      <c r="B41" s="476" t="s">
        <v>100</v>
      </c>
      <c r="C41" s="763">
        <v>8692</v>
      </c>
      <c r="D41" s="183">
        <v>1</v>
      </c>
      <c r="E41" s="763">
        <v>5797</v>
      </c>
      <c r="F41" s="183">
        <v>1</v>
      </c>
      <c r="G41" s="763">
        <v>2242</v>
      </c>
      <c r="H41" s="183">
        <v>1</v>
      </c>
      <c r="I41" s="763">
        <v>16731</v>
      </c>
      <c r="J41" s="183">
        <v>1</v>
      </c>
    </row>
    <row r="42" spans="2:10" ht="15">
      <c r="B42" s="124"/>
      <c r="C42" s="127">
        <v>2018</v>
      </c>
      <c r="D42" s="124"/>
      <c r="E42" s="125">
        <v>2019</v>
      </c>
      <c r="F42" s="124"/>
      <c r="G42" s="127">
        <v>2020</v>
      </c>
      <c r="H42" s="124"/>
      <c r="I42" s="1216" t="s">
        <v>1166</v>
      </c>
      <c r="J42" s="1210"/>
    </row>
    <row r="43" spans="2:10" ht="15">
      <c r="B43" s="461"/>
      <c r="C43" s="462" t="s">
        <v>148</v>
      </c>
      <c r="D43" s="463" t="s">
        <v>149</v>
      </c>
      <c r="E43" s="130" t="s">
        <v>148</v>
      </c>
      <c r="F43" s="463" t="s">
        <v>149</v>
      </c>
      <c r="G43" s="462" t="s">
        <v>148</v>
      </c>
      <c r="H43" s="463" t="s">
        <v>149</v>
      </c>
      <c r="I43" s="462" t="s">
        <v>148</v>
      </c>
      <c r="J43" s="463" t="s">
        <v>149</v>
      </c>
    </row>
    <row r="44" spans="2:10" ht="15">
      <c r="B44" s="387" t="s">
        <v>197</v>
      </c>
      <c r="C44" s="133"/>
      <c r="D44" s="137"/>
      <c r="E44" s="139"/>
      <c r="F44" s="137"/>
      <c r="G44" s="133"/>
      <c r="H44" s="137"/>
      <c r="I44" s="133"/>
      <c r="J44" s="137"/>
    </row>
    <row r="45" spans="2:10" ht="15">
      <c r="B45" s="464" t="s">
        <v>146</v>
      </c>
      <c r="C45" s="762">
        <v>7247</v>
      </c>
      <c r="D45" s="337">
        <f>C45/$C$53</f>
        <v>0.7488117379623889</v>
      </c>
      <c r="E45" s="762">
        <v>5630</v>
      </c>
      <c r="F45" s="337">
        <f>E45/$E$53</f>
        <v>0.6609920751394188</v>
      </c>
      <c r="G45" s="762">
        <v>2158</v>
      </c>
      <c r="H45" s="337">
        <f>G45/$G$53</f>
        <v>0.7066142763588736</v>
      </c>
      <c r="I45" s="762">
        <f>C45+E45+G45</f>
        <v>15035</v>
      </c>
      <c r="J45" s="337">
        <f>I45/$I$53</f>
        <v>0.7075460599072919</v>
      </c>
    </row>
    <row r="46" spans="2:10" ht="15">
      <c r="B46" s="467" t="s">
        <v>73</v>
      </c>
      <c r="C46" s="176">
        <f aca="true" t="shared" si="0" ref="C46:H46">SUM(C45)</f>
        <v>7247</v>
      </c>
      <c r="D46" s="145">
        <f t="shared" si="0"/>
        <v>0.7488117379623889</v>
      </c>
      <c r="E46" s="176">
        <f t="shared" si="0"/>
        <v>5630</v>
      </c>
      <c r="F46" s="145">
        <f t="shared" si="0"/>
        <v>0.6609920751394188</v>
      </c>
      <c r="G46" s="176">
        <f t="shared" si="0"/>
        <v>2158</v>
      </c>
      <c r="H46" s="145">
        <f t="shared" si="0"/>
        <v>0.7066142763588736</v>
      </c>
      <c r="I46" s="176">
        <f aca="true" t="shared" si="1" ref="I46:I53">C46+E46+G46</f>
        <v>15035</v>
      </c>
      <c r="J46" s="145">
        <f aca="true" t="shared" si="2" ref="J46:J53">I46/$I$53</f>
        <v>0.7075460599072919</v>
      </c>
    </row>
    <row r="47" spans="2:10" ht="15">
      <c r="B47" s="387" t="s">
        <v>126</v>
      </c>
      <c r="C47" s="174"/>
      <c r="D47" s="157">
        <f aca="true" t="shared" si="3" ref="D47:D52">C47/$C$53</f>
        <v>0</v>
      </c>
      <c r="E47" s="174"/>
      <c r="F47" s="157"/>
      <c r="G47" s="470"/>
      <c r="H47" s="157"/>
      <c r="I47" s="470"/>
      <c r="J47" s="157"/>
    </row>
    <row r="48" spans="2:10" ht="15">
      <c r="B48" s="464" t="s">
        <v>146</v>
      </c>
      <c r="C48" s="762">
        <v>2204.5</v>
      </c>
      <c r="D48" s="337">
        <f t="shared" si="3"/>
        <v>0.22778466625335814</v>
      </c>
      <c r="E48" s="762">
        <v>2533.5</v>
      </c>
      <c r="F48" s="337">
        <f>E48/$E$53</f>
        <v>0.2974464338127385</v>
      </c>
      <c r="G48" s="762">
        <v>870</v>
      </c>
      <c r="H48" s="337">
        <f>G48/$G$53</f>
        <v>0.28487229862475444</v>
      </c>
      <c r="I48" s="762">
        <f t="shared" si="1"/>
        <v>5608</v>
      </c>
      <c r="J48" s="337">
        <f t="shared" si="2"/>
        <v>0.26391209204922467</v>
      </c>
    </row>
    <row r="49" spans="2:10" ht="15">
      <c r="B49" s="467" t="s">
        <v>73</v>
      </c>
      <c r="C49" s="176">
        <v>2204.5</v>
      </c>
      <c r="D49" s="145">
        <f t="shared" si="3"/>
        <v>0.22778466625335814</v>
      </c>
      <c r="E49" s="176">
        <f>SUM(E48)</f>
        <v>2533.5</v>
      </c>
      <c r="F49" s="145">
        <f>SUM(F48)</f>
        <v>0.2974464338127385</v>
      </c>
      <c r="G49" s="176">
        <f>SUM(G48)</f>
        <v>870</v>
      </c>
      <c r="H49" s="145">
        <f>SUM(H48)</f>
        <v>0.28487229862475444</v>
      </c>
      <c r="I49" s="176">
        <f t="shared" si="1"/>
        <v>5608</v>
      </c>
      <c r="J49" s="145">
        <f t="shared" si="2"/>
        <v>0.26391209204922467</v>
      </c>
    </row>
    <row r="50" spans="2:10" ht="15">
      <c r="B50" s="387" t="s">
        <v>127</v>
      </c>
      <c r="C50" s="174"/>
      <c r="D50" s="157">
        <f t="shared" si="3"/>
        <v>0</v>
      </c>
      <c r="E50" s="174"/>
      <c r="F50" s="157"/>
      <c r="G50" s="470"/>
      <c r="H50" s="157"/>
      <c r="I50" s="470"/>
      <c r="J50" s="157"/>
    </row>
    <row r="51" spans="2:10" ht="15">
      <c r="B51" s="464" t="s">
        <v>146</v>
      </c>
      <c r="C51" s="762">
        <v>226.5</v>
      </c>
      <c r="D51" s="337">
        <f t="shared" si="3"/>
        <v>0.023403595784252943</v>
      </c>
      <c r="E51" s="762">
        <v>354</v>
      </c>
      <c r="F51" s="337">
        <f>E51/$E$53</f>
        <v>0.04156149104784268</v>
      </c>
      <c r="G51" s="762">
        <v>26</v>
      </c>
      <c r="H51" s="337">
        <f>G51/$G$53</f>
        <v>0.008513425016371971</v>
      </c>
      <c r="I51" s="762">
        <f t="shared" si="1"/>
        <v>606.5</v>
      </c>
      <c r="J51" s="337">
        <f t="shared" si="2"/>
        <v>0.028541848043483375</v>
      </c>
    </row>
    <row r="52" spans="2:10" ht="15">
      <c r="B52" s="467" t="s">
        <v>73</v>
      </c>
      <c r="C52" s="176">
        <v>226.5</v>
      </c>
      <c r="D52" s="145">
        <f t="shared" si="3"/>
        <v>0.023403595784252943</v>
      </c>
      <c r="E52" s="176">
        <f>SUM(E51)</f>
        <v>354</v>
      </c>
      <c r="F52" s="145">
        <f>SUM(F51)</f>
        <v>0.04156149104784268</v>
      </c>
      <c r="G52" s="176">
        <f>SUM(G51)</f>
        <v>26</v>
      </c>
      <c r="H52" s="145">
        <f>SUM(H51)</f>
        <v>0.008513425016371971</v>
      </c>
      <c r="I52" s="176">
        <f t="shared" si="1"/>
        <v>606.5</v>
      </c>
      <c r="J52" s="145">
        <f t="shared" si="2"/>
        <v>0.028541848043483375</v>
      </c>
    </row>
    <row r="53" spans="2:10" ht="15.75" thickBot="1">
      <c r="B53" s="476" t="s">
        <v>100</v>
      </c>
      <c r="C53" s="763">
        <f>C46+C49+C52</f>
        <v>9678</v>
      </c>
      <c r="D53" s="183">
        <f>D46+D49+D52</f>
        <v>1</v>
      </c>
      <c r="E53" s="763">
        <f>E46+E49+E52</f>
        <v>8517.5</v>
      </c>
      <c r="F53" s="183">
        <f>SUM(F46,F49,F52)</f>
        <v>1</v>
      </c>
      <c r="G53" s="763">
        <f>G46+G49+G52</f>
        <v>3054</v>
      </c>
      <c r="H53" s="183">
        <f>SUM(H46,H49,H52)</f>
        <v>1</v>
      </c>
      <c r="I53" s="763">
        <f t="shared" si="1"/>
        <v>21249.5</v>
      </c>
      <c r="J53" s="183">
        <f t="shared" si="2"/>
        <v>1</v>
      </c>
    </row>
    <row r="112" ht="15">
      <c r="A112" s="197"/>
    </row>
    <row r="113" ht="15">
      <c r="A113" s="197"/>
    </row>
    <row r="114" ht="15">
      <c r="A114" s="197"/>
    </row>
    <row r="115" ht="15">
      <c r="A115" s="197"/>
    </row>
    <row r="116" ht="15">
      <c r="A116" s="197"/>
    </row>
    <row r="117" ht="15">
      <c r="A117" s="197"/>
    </row>
    <row r="118" ht="15">
      <c r="A118" s="197"/>
    </row>
    <row r="119" ht="15">
      <c r="A119" s="197"/>
    </row>
    <row r="120" ht="15">
      <c r="A120" s="197"/>
    </row>
    <row r="121" ht="15">
      <c r="A121" s="197"/>
    </row>
    <row r="122" ht="15">
      <c r="A122" s="197"/>
    </row>
    <row r="123" ht="15">
      <c r="A123" s="197"/>
    </row>
    <row r="124" ht="15">
      <c r="A124" s="197"/>
    </row>
    <row r="125" ht="15">
      <c r="A125" s="197"/>
    </row>
    <row r="126" ht="15">
      <c r="A126" s="197"/>
    </row>
  </sheetData>
  <mergeCells count="5">
    <mergeCell ref="A1:A2"/>
    <mergeCell ref="I4:J4"/>
    <mergeCell ref="I18:J18"/>
    <mergeCell ref="I30:J30"/>
    <mergeCell ref="I42:J42"/>
  </mergeCells>
  <hyperlinks>
    <hyperlink ref="A1:A2" location="Index!A1" display="Back to Index"/>
  </hyperlinks>
  <printOptions/>
  <pageMargins left="0.7" right="0.7" top="0.75" bottom="0.75" header="0.3" footer="0.3"/>
  <pageSetup horizontalDpi="300" verticalDpi="300" orientation="portrait"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G125"/>
  <sheetViews>
    <sheetView zoomScale="85" zoomScaleNormal="85" workbookViewId="0" topLeftCell="A17">
      <selection activeCell="G46" sqref="G46:G54"/>
    </sheetView>
  </sheetViews>
  <sheetFormatPr defaultColWidth="9.140625" defaultRowHeight="15"/>
  <cols>
    <col min="1" max="1" width="9.140625" style="201" customWidth="1"/>
    <col min="2" max="12" width="16.7109375" style="201" customWidth="1"/>
    <col min="13" max="16384" width="9.140625" style="201" customWidth="1"/>
  </cols>
  <sheetData>
    <row r="1" s="196" customFormat="1" ht="15">
      <c r="A1" s="1143" t="s">
        <v>64</v>
      </c>
    </row>
    <row r="2" spans="1:10" s="196" customFormat="1" ht="15">
      <c r="A2" s="1143"/>
      <c r="B2" s="197"/>
      <c r="C2" s="197"/>
      <c r="D2" s="197"/>
      <c r="E2" s="197"/>
      <c r="I2" s="197"/>
      <c r="J2" s="197"/>
    </row>
    <row r="3" spans="1:33" ht="15.75" thickBot="1">
      <c r="A3" s="460"/>
      <c r="B3" s="72" t="s">
        <v>633</v>
      </c>
      <c r="C3" s="40"/>
      <c r="D3" s="40"/>
      <c r="E3" s="40"/>
      <c r="F3" s="40"/>
      <c r="G3" s="71"/>
      <c r="H3" s="40"/>
      <c r="I3" s="40"/>
      <c r="J3" s="75"/>
      <c r="K3" s="692"/>
      <c r="L3" s="692"/>
      <c r="M3" s="76"/>
      <c r="N3" s="76"/>
      <c r="O3" s="76"/>
      <c r="P3" s="76"/>
      <c r="Q3" s="77"/>
      <c r="R3" s="76"/>
      <c r="S3" s="76"/>
      <c r="T3" s="76"/>
      <c r="U3" s="76"/>
      <c r="V3" s="76"/>
      <c r="W3" s="76"/>
      <c r="X3" s="73"/>
      <c r="Y3" s="208"/>
      <c r="Z3" s="208"/>
      <c r="AA3" s="208"/>
      <c r="AB3" s="208"/>
      <c r="AC3" s="208"/>
      <c r="AD3" s="208"/>
      <c r="AE3" s="208"/>
      <c r="AF3" s="208"/>
      <c r="AG3" s="208"/>
    </row>
    <row r="4" spans="1:20" ht="15">
      <c r="A4" s="196"/>
      <c r="B4" s="412"/>
      <c r="C4" s="127">
        <v>2009</v>
      </c>
      <c r="D4" s="124"/>
      <c r="E4" s="127">
        <v>2010</v>
      </c>
      <c r="F4" s="124"/>
      <c r="G4" s="127">
        <v>2011</v>
      </c>
      <c r="H4" s="124"/>
      <c r="I4" s="1216" t="s">
        <v>152</v>
      </c>
      <c r="J4" s="1210"/>
      <c r="K4" s="692"/>
      <c r="L4" s="692"/>
      <c r="M4" s="208"/>
      <c r="N4" s="208"/>
      <c r="O4" s="208"/>
      <c r="P4" s="208"/>
      <c r="Q4" s="208"/>
      <c r="R4" s="208"/>
      <c r="S4" s="208"/>
      <c r="T4" s="208"/>
    </row>
    <row r="5" spans="1:20" ht="15">
      <c r="A5" s="196"/>
      <c r="B5" s="98"/>
      <c r="C5" s="462" t="s">
        <v>148</v>
      </c>
      <c r="D5" s="463" t="s">
        <v>149</v>
      </c>
      <c r="E5" s="462" t="s">
        <v>148</v>
      </c>
      <c r="F5" s="463" t="s">
        <v>149</v>
      </c>
      <c r="G5" s="462" t="s">
        <v>148</v>
      </c>
      <c r="H5" s="463" t="s">
        <v>149</v>
      </c>
      <c r="I5" s="91" t="s">
        <v>148</v>
      </c>
      <c r="J5" s="65" t="s">
        <v>153</v>
      </c>
      <c r="K5" s="692"/>
      <c r="L5" s="692"/>
      <c r="M5" s="208"/>
      <c r="N5" s="208"/>
      <c r="O5" s="208"/>
      <c r="P5" s="208"/>
      <c r="Q5" s="208"/>
      <c r="R5" s="208"/>
      <c r="S5" s="208"/>
      <c r="T5" s="208"/>
    </row>
    <row r="6" spans="1:20" ht="15">
      <c r="A6" s="196"/>
      <c r="B6" s="132" t="s">
        <v>150</v>
      </c>
      <c r="C6" s="133"/>
      <c r="D6" s="137"/>
      <c r="E6" s="133"/>
      <c r="F6" s="137"/>
      <c r="G6" s="133"/>
      <c r="H6" s="137"/>
      <c r="I6" s="360"/>
      <c r="J6" s="327"/>
      <c r="K6" s="692"/>
      <c r="L6" s="692"/>
      <c r="M6" s="208"/>
      <c r="N6" s="208"/>
      <c r="O6" s="208"/>
      <c r="P6" s="208"/>
      <c r="Q6" s="208"/>
      <c r="R6" s="208"/>
      <c r="S6" s="208"/>
      <c r="T6" s="208"/>
    </row>
    <row r="7" spans="1:20" ht="15">
      <c r="A7" s="196"/>
      <c r="B7" s="328" t="s">
        <v>146</v>
      </c>
      <c r="C7" s="479">
        <v>2473</v>
      </c>
      <c r="D7" s="425">
        <f>C7/$C$18</f>
        <v>0.6730167369710165</v>
      </c>
      <c r="E7" s="480">
        <v>4537</v>
      </c>
      <c r="F7" s="425">
        <v>0.695165862253888</v>
      </c>
      <c r="G7" s="479">
        <v>2404</v>
      </c>
      <c r="H7" s="425">
        <v>0.7227901383042694</v>
      </c>
      <c r="I7" s="479">
        <v>9414</v>
      </c>
      <c r="J7" s="425">
        <v>0.6959414504324684</v>
      </c>
      <c r="K7" s="692"/>
      <c r="L7" s="692"/>
      <c r="M7" s="208"/>
      <c r="N7" s="208"/>
      <c r="O7" s="208"/>
      <c r="P7" s="208"/>
      <c r="Q7" s="208"/>
      <c r="R7" s="208"/>
      <c r="S7" s="208"/>
      <c r="T7" s="208"/>
    </row>
    <row r="8" spans="1:20" ht="15">
      <c r="A8" s="196"/>
      <c r="B8" s="328" t="s">
        <v>147</v>
      </c>
      <c r="C8" s="479">
        <v>1.5</v>
      </c>
      <c r="D8" s="425">
        <f>C8/$C$18</f>
        <v>0.0004082188052796299</v>
      </c>
      <c r="E8" s="480"/>
      <c r="F8" s="425"/>
      <c r="G8" s="479"/>
      <c r="H8" s="425"/>
      <c r="I8" s="479">
        <v>1.5</v>
      </c>
      <c r="J8" s="425">
        <v>0.00011088933244621867</v>
      </c>
      <c r="K8" s="692"/>
      <c r="L8" s="692"/>
      <c r="M8" s="208"/>
      <c r="N8" s="208"/>
      <c r="O8" s="208"/>
      <c r="P8" s="208"/>
      <c r="Q8" s="208"/>
      <c r="R8" s="208"/>
      <c r="S8" s="208"/>
      <c r="T8" s="208"/>
    </row>
    <row r="9" spans="1:20" ht="15">
      <c r="A9" s="196"/>
      <c r="B9" s="141" t="s">
        <v>73</v>
      </c>
      <c r="C9" s="468">
        <f aca="true" t="shared" si="0" ref="C9:J9">SUM(C7:C8)</f>
        <v>2474.5</v>
      </c>
      <c r="D9" s="482">
        <f t="shared" si="0"/>
        <v>0.6734249557762961</v>
      </c>
      <c r="E9" s="468">
        <f t="shared" si="0"/>
        <v>4537</v>
      </c>
      <c r="F9" s="482">
        <f t="shared" si="0"/>
        <v>0.695165862253888</v>
      </c>
      <c r="G9" s="468">
        <f t="shared" si="0"/>
        <v>2404</v>
      </c>
      <c r="H9" s="482">
        <f t="shared" si="0"/>
        <v>0.7227901383042694</v>
      </c>
      <c r="I9" s="468">
        <f t="shared" si="0"/>
        <v>9415.5</v>
      </c>
      <c r="J9" s="482">
        <f t="shared" si="0"/>
        <v>0.6960523397649145</v>
      </c>
      <c r="K9" s="692"/>
      <c r="L9" s="692"/>
      <c r="M9" s="208"/>
      <c r="N9" s="208"/>
      <c r="O9" s="208"/>
      <c r="P9" s="208"/>
      <c r="Q9" s="208"/>
      <c r="R9" s="208"/>
      <c r="S9" s="208"/>
      <c r="T9" s="208"/>
    </row>
    <row r="10" spans="1:20" ht="15">
      <c r="A10" s="196"/>
      <c r="B10" s="132" t="s">
        <v>107</v>
      </c>
      <c r="C10" s="470"/>
      <c r="D10" s="440"/>
      <c r="E10" s="483"/>
      <c r="F10" s="440"/>
      <c r="G10" s="470"/>
      <c r="H10" s="440"/>
      <c r="I10" s="484"/>
      <c r="J10" s="440"/>
      <c r="K10" s="692"/>
      <c r="L10" s="692"/>
      <c r="M10" s="208"/>
      <c r="N10" s="208"/>
      <c r="O10" s="208"/>
      <c r="P10" s="208"/>
      <c r="Q10" s="208"/>
      <c r="R10" s="208"/>
      <c r="S10" s="208"/>
      <c r="T10" s="208"/>
    </row>
    <row r="11" spans="1:20" ht="15">
      <c r="A11" s="196"/>
      <c r="B11" s="328" t="s">
        <v>146</v>
      </c>
      <c r="C11" s="479">
        <v>623</v>
      </c>
      <c r="D11" s="425">
        <f>C11/$C$18</f>
        <v>0.1695468771261396</v>
      </c>
      <c r="E11" s="480">
        <v>745</v>
      </c>
      <c r="F11" s="425">
        <f>E11/$E$18</f>
        <v>0.11415000383053704</v>
      </c>
      <c r="G11" s="479">
        <v>528</v>
      </c>
      <c r="H11" s="425">
        <f>G11/$G$18</f>
        <v>0.158749248346362</v>
      </c>
      <c r="I11" s="479">
        <v>1896</v>
      </c>
      <c r="J11" s="425">
        <f>I11/$I$18</f>
        <v>0.1401641162120204</v>
      </c>
      <c r="K11" s="692"/>
      <c r="L11" s="692"/>
      <c r="M11" s="208"/>
      <c r="N11" s="208"/>
      <c r="O11" s="208"/>
      <c r="P11" s="208"/>
      <c r="Q11" s="208"/>
      <c r="R11" s="208"/>
      <c r="S11" s="208"/>
      <c r="T11" s="208"/>
    </row>
    <row r="12" spans="1:20" ht="15">
      <c r="A12" s="196"/>
      <c r="B12" s="328" t="s">
        <v>147</v>
      </c>
      <c r="C12" s="479">
        <v>1</v>
      </c>
      <c r="D12" s="425">
        <f>C12/$C$18</f>
        <v>0.00027214587018641994</v>
      </c>
      <c r="E12" s="480">
        <v>1.5</v>
      </c>
      <c r="F12" s="425">
        <v>0.00022983222247759135</v>
      </c>
      <c r="G12" s="479"/>
      <c r="H12" s="425"/>
      <c r="I12" s="479">
        <v>2.5</v>
      </c>
      <c r="J12" s="425">
        <f>I12/$I$18</f>
        <v>0.00018481555407703112</v>
      </c>
      <c r="K12" s="692"/>
      <c r="L12" s="692"/>
      <c r="M12" s="208"/>
      <c r="N12" s="208"/>
      <c r="O12" s="208"/>
      <c r="P12" s="208"/>
      <c r="Q12" s="208"/>
      <c r="R12" s="208"/>
      <c r="S12" s="208"/>
      <c r="T12" s="208"/>
    </row>
    <row r="13" spans="1:20" ht="15">
      <c r="A13" s="196"/>
      <c r="B13" s="141" t="s">
        <v>73</v>
      </c>
      <c r="C13" s="468">
        <f aca="true" t="shared" si="1" ref="C13:J13">SUM(C11:C12)</f>
        <v>624</v>
      </c>
      <c r="D13" s="482">
        <f t="shared" si="1"/>
        <v>0.16981902299632604</v>
      </c>
      <c r="E13" s="468">
        <f t="shared" si="1"/>
        <v>746.5</v>
      </c>
      <c r="F13" s="482">
        <f t="shared" si="1"/>
        <v>0.11437983605301463</v>
      </c>
      <c r="G13" s="468">
        <f t="shared" si="1"/>
        <v>528</v>
      </c>
      <c r="H13" s="482">
        <f t="shared" si="1"/>
        <v>0.158749248346362</v>
      </c>
      <c r="I13" s="468">
        <f t="shared" si="1"/>
        <v>1898.5</v>
      </c>
      <c r="J13" s="482">
        <f t="shared" si="1"/>
        <v>0.14034893176609745</v>
      </c>
      <c r="K13" s="692"/>
      <c r="L13" s="692"/>
      <c r="M13" s="208"/>
      <c r="N13" s="208"/>
      <c r="O13" s="208"/>
      <c r="P13" s="208"/>
      <c r="Q13" s="208"/>
      <c r="R13" s="208"/>
      <c r="S13" s="208"/>
      <c r="T13" s="208"/>
    </row>
    <row r="14" spans="1:20" ht="15">
      <c r="A14" s="196"/>
      <c r="B14" s="132" t="s">
        <v>108</v>
      </c>
      <c r="C14" s="470"/>
      <c r="D14" s="440"/>
      <c r="E14" s="483"/>
      <c r="F14" s="440"/>
      <c r="G14" s="470"/>
      <c r="H14" s="440"/>
      <c r="I14" s="484"/>
      <c r="J14" s="440"/>
      <c r="K14" s="692"/>
      <c r="L14" s="692"/>
      <c r="M14" s="208"/>
      <c r="N14" s="208"/>
      <c r="O14" s="208"/>
      <c r="P14" s="208"/>
      <c r="Q14" s="208"/>
      <c r="R14" s="208"/>
      <c r="S14" s="208"/>
      <c r="T14" s="208"/>
    </row>
    <row r="15" spans="1:20" ht="15">
      <c r="A15" s="196"/>
      <c r="B15" s="328" t="s">
        <v>146</v>
      </c>
      <c r="C15" s="479">
        <v>575</v>
      </c>
      <c r="D15" s="425">
        <f>C15/$C$18</f>
        <v>0.15648387535719147</v>
      </c>
      <c r="E15" s="480">
        <v>1243</v>
      </c>
      <c r="F15" s="425">
        <f>E15/$E$18</f>
        <v>0.19045430169309738</v>
      </c>
      <c r="G15" s="479">
        <v>394</v>
      </c>
      <c r="H15" s="425">
        <f>G15/$G$18</f>
        <v>0.11846061334936861</v>
      </c>
      <c r="I15" s="479">
        <v>2212</v>
      </c>
      <c r="J15" s="425">
        <f>I15/$I$18</f>
        <v>0.16352480224735713</v>
      </c>
      <c r="K15" s="692"/>
      <c r="L15" s="692"/>
      <c r="M15" s="208"/>
      <c r="N15" s="208"/>
      <c r="O15" s="208"/>
      <c r="P15" s="208"/>
      <c r="Q15" s="208"/>
      <c r="R15" s="208"/>
      <c r="S15" s="208"/>
      <c r="T15" s="208"/>
    </row>
    <row r="16" spans="1:20" ht="15">
      <c r="A16" s="196"/>
      <c r="B16" s="328" t="s">
        <v>147</v>
      </c>
      <c r="C16" s="479">
        <v>1</v>
      </c>
      <c r="D16" s="425">
        <f>C16/$C$18</f>
        <v>0.00027214587018641994</v>
      </c>
      <c r="E16" s="480"/>
      <c r="F16" s="425"/>
      <c r="G16" s="479"/>
      <c r="H16" s="425"/>
      <c r="I16" s="479">
        <v>1</v>
      </c>
      <c r="J16" s="425">
        <f>I16/$I$18</f>
        <v>7.392622163081245E-05</v>
      </c>
      <c r="K16" s="692"/>
      <c r="L16" s="692"/>
      <c r="M16" s="208"/>
      <c r="N16" s="208"/>
      <c r="O16" s="208"/>
      <c r="P16" s="208"/>
      <c r="Q16" s="208"/>
      <c r="R16" s="208"/>
      <c r="S16" s="208"/>
      <c r="T16" s="208"/>
    </row>
    <row r="17" spans="1:20" ht="15">
      <c r="A17" s="196"/>
      <c r="B17" s="141" t="s">
        <v>73</v>
      </c>
      <c r="C17" s="468">
        <f aca="true" t="shared" si="2" ref="C17:J17">SUM(C15:C16)</f>
        <v>576</v>
      </c>
      <c r="D17" s="482">
        <f t="shared" si="2"/>
        <v>0.1567560212273779</v>
      </c>
      <c r="E17" s="468">
        <f t="shared" si="2"/>
        <v>1243</v>
      </c>
      <c r="F17" s="482">
        <f t="shared" si="2"/>
        <v>0.19045430169309738</v>
      </c>
      <c r="G17" s="468">
        <f t="shared" si="2"/>
        <v>394</v>
      </c>
      <c r="H17" s="482">
        <f t="shared" si="2"/>
        <v>0.11846061334936861</v>
      </c>
      <c r="I17" s="468">
        <f t="shared" si="2"/>
        <v>2213</v>
      </c>
      <c r="J17" s="482">
        <f t="shared" si="2"/>
        <v>0.16359872846898793</v>
      </c>
      <c r="K17" s="692"/>
      <c r="L17" s="692"/>
      <c r="M17" s="208"/>
      <c r="N17" s="208"/>
      <c r="O17" s="208"/>
      <c r="P17" s="208"/>
      <c r="Q17" s="208"/>
      <c r="R17" s="208"/>
      <c r="S17" s="208"/>
      <c r="T17" s="208"/>
    </row>
    <row r="18" spans="1:20" ht="15.75" thickBot="1">
      <c r="A18" s="196"/>
      <c r="B18" s="409" t="s">
        <v>100</v>
      </c>
      <c r="C18" s="485">
        <f aca="true" t="shared" si="3" ref="C18:J18">SUM(C9,C13,C17)</f>
        <v>3674.5</v>
      </c>
      <c r="D18" s="457">
        <f t="shared" si="3"/>
        <v>1</v>
      </c>
      <c r="E18" s="485">
        <f t="shared" si="3"/>
        <v>6526.5</v>
      </c>
      <c r="F18" s="457">
        <f t="shared" si="3"/>
        <v>1</v>
      </c>
      <c r="G18" s="485">
        <f t="shared" si="3"/>
        <v>3326</v>
      </c>
      <c r="H18" s="457">
        <f t="shared" si="3"/>
        <v>1</v>
      </c>
      <c r="I18" s="485">
        <f t="shared" si="3"/>
        <v>13527</v>
      </c>
      <c r="J18" s="457">
        <f t="shared" si="3"/>
        <v>0.9999999999999999</v>
      </c>
      <c r="K18" s="692"/>
      <c r="L18" s="692"/>
      <c r="M18" s="208"/>
      <c r="N18" s="208"/>
      <c r="O18" s="208"/>
      <c r="P18" s="208"/>
      <c r="Q18" s="208"/>
      <c r="R18" s="208"/>
      <c r="S18" s="208"/>
      <c r="T18" s="208"/>
    </row>
    <row r="19" spans="1:23" ht="15">
      <c r="A19" s="196"/>
      <c r="B19" s="412"/>
      <c r="C19" s="127">
        <v>2012</v>
      </c>
      <c r="D19" s="124"/>
      <c r="E19" s="127">
        <v>2013</v>
      </c>
      <c r="F19" s="124"/>
      <c r="G19" s="127">
        <v>2014</v>
      </c>
      <c r="H19" s="124"/>
      <c r="I19" s="1216" t="s">
        <v>698</v>
      </c>
      <c r="J19" s="1210"/>
      <c r="K19" s="692"/>
      <c r="L19" s="692"/>
      <c r="M19" s="208"/>
      <c r="N19" s="208"/>
      <c r="O19" s="208"/>
      <c r="P19" s="208"/>
      <c r="Q19" s="208"/>
      <c r="R19" s="208"/>
      <c r="S19" s="208"/>
      <c r="T19" s="208"/>
      <c r="U19" s="208"/>
      <c r="V19" s="208"/>
      <c r="W19" s="208"/>
    </row>
    <row r="20" spans="1:23" ht="15">
      <c r="A20" s="196"/>
      <c r="B20" s="98"/>
      <c r="C20" s="462" t="s">
        <v>148</v>
      </c>
      <c r="D20" s="463" t="s">
        <v>149</v>
      </c>
      <c r="E20" s="462" t="s">
        <v>148</v>
      </c>
      <c r="F20" s="463" t="s">
        <v>149</v>
      </c>
      <c r="G20" s="462" t="s">
        <v>148</v>
      </c>
      <c r="H20" s="463" t="s">
        <v>149</v>
      </c>
      <c r="I20" s="91" t="s">
        <v>148</v>
      </c>
      <c r="J20" s="65" t="s">
        <v>153</v>
      </c>
      <c r="K20" s="692"/>
      <c r="L20" s="692"/>
      <c r="M20" s="208"/>
      <c r="N20" s="208"/>
      <c r="O20" s="208"/>
      <c r="P20" s="208"/>
      <c r="Q20" s="208"/>
      <c r="R20" s="208"/>
      <c r="S20" s="208"/>
      <c r="T20" s="208"/>
      <c r="U20" s="208"/>
      <c r="V20" s="208"/>
      <c r="W20" s="208"/>
    </row>
    <row r="21" spans="1:23" ht="15">
      <c r="A21" s="196"/>
      <c r="B21" s="132" t="s">
        <v>150</v>
      </c>
      <c r="C21" s="133"/>
      <c r="D21" s="137"/>
      <c r="E21" s="133"/>
      <c r="F21" s="137"/>
      <c r="G21" s="133"/>
      <c r="H21" s="137"/>
      <c r="I21" s="360"/>
      <c r="J21" s="327"/>
      <c r="K21" s="208"/>
      <c r="L21" s="208"/>
      <c r="M21" s="208"/>
      <c r="N21" s="208"/>
      <c r="O21" s="208"/>
      <c r="P21" s="208"/>
      <c r="Q21" s="208"/>
      <c r="R21" s="208"/>
      <c r="S21" s="208"/>
      <c r="T21" s="208"/>
      <c r="U21" s="208"/>
      <c r="V21" s="208"/>
      <c r="W21" s="208"/>
    </row>
    <row r="22" spans="1:23" ht="15">
      <c r="A22" s="196"/>
      <c r="B22" s="328" t="s">
        <v>146</v>
      </c>
      <c r="C22" s="365">
        <v>3458</v>
      </c>
      <c r="D22" s="425">
        <f>C22/$C$30</f>
        <v>0.553014553014553</v>
      </c>
      <c r="E22" s="365">
        <v>3846</v>
      </c>
      <c r="F22" s="425">
        <f>E22/$E$30</f>
        <v>0.5436042402826855</v>
      </c>
      <c r="G22" s="365">
        <v>3173</v>
      </c>
      <c r="H22" s="425">
        <f>G22/$G$30</f>
        <v>0.5661016949152542</v>
      </c>
      <c r="I22" s="203">
        <v>10477</v>
      </c>
      <c r="J22" s="425">
        <f>I22/$I$30</f>
        <v>0.5533724185284952</v>
      </c>
      <c r="K22" s="208"/>
      <c r="L22" s="208"/>
      <c r="M22" s="208"/>
      <c r="N22" s="208"/>
      <c r="O22" s="208"/>
      <c r="P22" s="208"/>
      <c r="Q22" s="208"/>
      <c r="R22" s="208"/>
      <c r="S22" s="208"/>
      <c r="T22" s="208"/>
      <c r="U22" s="208"/>
      <c r="V22" s="208"/>
      <c r="W22" s="208"/>
    </row>
    <row r="23" spans="1:23" ht="15">
      <c r="A23" s="196"/>
      <c r="B23" s="141" t="s">
        <v>73</v>
      </c>
      <c r="C23" s="176">
        <f aca="true" t="shared" si="4" ref="C23:J23">SUM(C22)</f>
        <v>3458</v>
      </c>
      <c r="D23" s="482">
        <f t="shared" si="4"/>
        <v>0.553014553014553</v>
      </c>
      <c r="E23" s="176">
        <f t="shared" si="4"/>
        <v>3846</v>
      </c>
      <c r="F23" s="482">
        <f t="shared" si="4"/>
        <v>0.5436042402826855</v>
      </c>
      <c r="G23" s="176">
        <f t="shared" si="4"/>
        <v>3173</v>
      </c>
      <c r="H23" s="482">
        <f t="shared" si="4"/>
        <v>0.5661016949152542</v>
      </c>
      <c r="I23" s="176">
        <f t="shared" si="4"/>
        <v>10477</v>
      </c>
      <c r="J23" s="482">
        <f t="shared" si="4"/>
        <v>0.5533724185284952</v>
      </c>
      <c r="K23" s="208"/>
      <c r="L23" s="208"/>
      <c r="M23" s="208"/>
      <c r="N23" s="208"/>
      <c r="O23" s="208"/>
      <c r="P23" s="208"/>
      <c r="Q23" s="208"/>
      <c r="R23" s="208"/>
      <c r="S23" s="208"/>
      <c r="T23" s="208"/>
      <c r="U23" s="208"/>
      <c r="V23" s="208"/>
      <c r="W23" s="208"/>
    </row>
    <row r="24" spans="1:23" ht="15">
      <c r="A24" s="196"/>
      <c r="B24" s="132" t="s">
        <v>107</v>
      </c>
      <c r="C24" s="174"/>
      <c r="D24" s="440"/>
      <c r="E24" s="483"/>
      <c r="F24" s="440"/>
      <c r="G24" s="174"/>
      <c r="H24" s="440"/>
      <c r="I24" s="934"/>
      <c r="J24" s="440"/>
      <c r="K24" s="208"/>
      <c r="L24" s="208"/>
      <c r="M24" s="208"/>
      <c r="N24" s="208"/>
      <c r="O24" s="208"/>
      <c r="P24" s="208"/>
      <c r="Q24" s="208"/>
      <c r="R24" s="208"/>
      <c r="S24" s="208"/>
      <c r="T24" s="208"/>
      <c r="U24" s="208"/>
      <c r="V24" s="208"/>
      <c r="W24" s="208"/>
    </row>
    <row r="25" spans="1:23" ht="15">
      <c r="A25" s="196"/>
      <c r="B25" s="328" t="s">
        <v>146</v>
      </c>
      <c r="C25" s="365">
        <v>915</v>
      </c>
      <c r="D25" s="425">
        <f>C25/$C$30</f>
        <v>0.1463297617143771</v>
      </c>
      <c r="E25" s="365">
        <v>1063</v>
      </c>
      <c r="F25" s="425">
        <f>E25/$E$30</f>
        <v>0.15024734982332155</v>
      </c>
      <c r="G25" s="365">
        <v>1131</v>
      </c>
      <c r="H25" s="425">
        <f>G25/$G$30</f>
        <v>0.20178412132024978</v>
      </c>
      <c r="I25" s="203">
        <v>3109</v>
      </c>
      <c r="J25" s="425">
        <f>I25/$I$30</f>
        <v>0.16421063751122378</v>
      </c>
      <c r="K25" s="208"/>
      <c r="L25" s="208"/>
      <c r="M25" s="208"/>
      <c r="N25" s="208"/>
      <c r="O25" s="208"/>
      <c r="P25" s="208"/>
      <c r="Q25" s="208"/>
      <c r="R25" s="208"/>
      <c r="S25" s="208"/>
      <c r="T25" s="208"/>
      <c r="U25" s="208"/>
      <c r="V25" s="208"/>
      <c r="W25" s="208"/>
    </row>
    <row r="26" spans="1:23" ht="15">
      <c r="A26" s="196"/>
      <c r="B26" s="141" t="s">
        <v>73</v>
      </c>
      <c r="C26" s="176">
        <f aca="true" t="shared" si="5" ref="C26:J26">SUM(C25)</f>
        <v>915</v>
      </c>
      <c r="D26" s="482">
        <f t="shared" si="5"/>
        <v>0.1463297617143771</v>
      </c>
      <c r="E26" s="176">
        <f t="shared" si="5"/>
        <v>1063</v>
      </c>
      <c r="F26" s="482">
        <f t="shared" si="5"/>
        <v>0.15024734982332155</v>
      </c>
      <c r="G26" s="176">
        <f t="shared" si="5"/>
        <v>1131</v>
      </c>
      <c r="H26" s="482">
        <f t="shared" si="5"/>
        <v>0.20178412132024978</v>
      </c>
      <c r="I26" s="176">
        <f t="shared" si="5"/>
        <v>3109</v>
      </c>
      <c r="J26" s="482">
        <f t="shared" si="5"/>
        <v>0.16421063751122378</v>
      </c>
      <c r="K26" s="208"/>
      <c r="L26" s="208"/>
      <c r="M26" s="208"/>
      <c r="N26" s="208"/>
      <c r="O26" s="208"/>
      <c r="P26" s="208"/>
      <c r="Q26" s="208"/>
      <c r="R26" s="208"/>
      <c r="S26" s="208"/>
      <c r="T26" s="208"/>
      <c r="U26" s="208"/>
      <c r="V26" s="208"/>
      <c r="W26" s="208"/>
    </row>
    <row r="27" spans="1:23" ht="15">
      <c r="A27" s="196"/>
      <c r="B27" s="132" t="s">
        <v>108</v>
      </c>
      <c r="C27" s="174"/>
      <c r="D27" s="440"/>
      <c r="E27" s="483"/>
      <c r="F27" s="440"/>
      <c r="G27" s="174"/>
      <c r="H27" s="440"/>
      <c r="I27" s="934"/>
      <c r="J27" s="440"/>
      <c r="K27" s="208"/>
      <c r="L27" s="208"/>
      <c r="M27" s="208"/>
      <c r="N27" s="208"/>
      <c r="O27" s="208"/>
      <c r="P27" s="208"/>
      <c r="Q27" s="208"/>
      <c r="R27" s="208"/>
      <c r="S27" s="208"/>
      <c r="T27" s="208"/>
      <c r="U27" s="208"/>
      <c r="V27" s="208"/>
      <c r="W27" s="208"/>
    </row>
    <row r="28" spans="1:23" ht="15">
      <c r="A28" s="196"/>
      <c r="B28" s="328" t="s">
        <v>146</v>
      </c>
      <c r="C28" s="365">
        <v>1880</v>
      </c>
      <c r="D28" s="425">
        <f>C28/$C$30</f>
        <v>0.3006556852710699</v>
      </c>
      <c r="E28" s="365">
        <v>2166</v>
      </c>
      <c r="F28" s="425">
        <f>E28/$E$30</f>
        <v>0.30614840989399295</v>
      </c>
      <c r="G28" s="365">
        <v>1301</v>
      </c>
      <c r="H28" s="425">
        <f>G28/$G$30</f>
        <v>0.232114183764496</v>
      </c>
      <c r="I28" s="329">
        <v>5347</v>
      </c>
      <c r="J28" s="425">
        <f>I28/$I$30</f>
        <v>0.282416943960281</v>
      </c>
      <c r="K28" s="208"/>
      <c r="L28" s="208"/>
      <c r="M28" s="208"/>
      <c r="N28" s="208"/>
      <c r="O28" s="208"/>
      <c r="P28" s="208"/>
      <c r="Q28" s="208"/>
      <c r="R28" s="208"/>
      <c r="S28" s="208"/>
      <c r="T28" s="208"/>
      <c r="U28" s="208"/>
      <c r="V28" s="208"/>
      <c r="W28" s="208"/>
    </row>
    <row r="29" spans="1:23" ht="15">
      <c r="A29" s="196"/>
      <c r="B29" s="141" t="s">
        <v>73</v>
      </c>
      <c r="C29" s="176">
        <f aca="true" t="shared" si="6" ref="C29:J29">SUM(C28)</f>
        <v>1880</v>
      </c>
      <c r="D29" s="482">
        <f t="shared" si="6"/>
        <v>0.3006556852710699</v>
      </c>
      <c r="E29" s="176">
        <f t="shared" si="6"/>
        <v>2166</v>
      </c>
      <c r="F29" s="482">
        <f t="shared" si="6"/>
        <v>0.30614840989399295</v>
      </c>
      <c r="G29" s="176">
        <f t="shared" si="6"/>
        <v>1301</v>
      </c>
      <c r="H29" s="482">
        <f t="shared" si="6"/>
        <v>0.232114183764496</v>
      </c>
      <c r="I29" s="176">
        <f t="shared" si="6"/>
        <v>5347</v>
      </c>
      <c r="J29" s="482">
        <f t="shared" si="6"/>
        <v>0.282416943960281</v>
      </c>
      <c r="K29" s="208"/>
      <c r="L29" s="208"/>
      <c r="M29" s="208"/>
      <c r="N29" s="208"/>
      <c r="O29" s="208"/>
      <c r="P29" s="208"/>
      <c r="Q29" s="208"/>
      <c r="R29" s="208"/>
      <c r="S29" s="208"/>
      <c r="T29" s="208"/>
      <c r="U29" s="208"/>
      <c r="V29" s="208"/>
      <c r="W29" s="208"/>
    </row>
    <row r="30" spans="1:23" ht="15.75" thickBot="1">
      <c r="A30" s="196"/>
      <c r="B30" s="409" t="s">
        <v>100</v>
      </c>
      <c r="C30" s="179">
        <f aca="true" t="shared" si="7" ref="C30:J30">SUM(C23,C26,C29)</f>
        <v>6253</v>
      </c>
      <c r="D30" s="457">
        <f t="shared" si="7"/>
        <v>1</v>
      </c>
      <c r="E30" s="179">
        <f t="shared" si="7"/>
        <v>7075</v>
      </c>
      <c r="F30" s="457">
        <f t="shared" si="7"/>
        <v>1</v>
      </c>
      <c r="G30" s="179">
        <f t="shared" si="7"/>
        <v>5605</v>
      </c>
      <c r="H30" s="457">
        <f t="shared" si="7"/>
        <v>1</v>
      </c>
      <c r="I30" s="179">
        <f t="shared" si="7"/>
        <v>18933</v>
      </c>
      <c r="J30" s="457">
        <f t="shared" si="7"/>
        <v>1</v>
      </c>
      <c r="K30" s="208"/>
      <c r="L30" s="208"/>
      <c r="M30" s="208"/>
      <c r="N30" s="208"/>
      <c r="O30" s="208"/>
      <c r="P30" s="208"/>
      <c r="Q30" s="208"/>
      <c r="R30" s="208"/>
      <c r="S30" s="208"/>
      <c r="T30" s="208"/>
      <c r="U30" s="208"/>
      <c r="V30" s="208"/>
      <c r="W30" s="208"/>
    </row>
    <row r="31" spans="1:23" ht="15">
      <c r="A31" s="196"/>
      <c r="B31" s="412"/>
      <c r="C31" s="127">
        <v>2015</v>
      </c>
      <c r="D31" s="124"/>
      <c r="E31" s="127">
        <v>2016</v>
      </c>
      <c r="F31" s="124"/>
      <c r="G31" s="127">
        <v>2017</v>
      </c>
      <c r="H31" s="124"/>
      <c r="I31" s="1216" t="s">
        <v>836</v>
      </c>
      <c r="J31" s="1210"/>
      <c r="K31" s="208"/>
      <c r="L31" s="208"/>
      <c r="M31" s="208"/>
      <c r="N31" s="208"/>
      <c r="O31" s="208"/>
      <c r="P31" s="208"/>
      <c r="Q31" s="208"/>
      <c r="R31" s="208"/>
      <c r="S31" s="208"/>
      <c r="T31" s="208"/>
      <c r="U31" s="208"/>
      <c r="V31" s="208"/>
      <c r="W31" s="208"/>
    </row>
    <row r="32" spans="1:23" ht="15">
      <c r="A32" s="196"/>
      <c r="B32" s="98"/>
      <c r="C32" s="462" t="s">
        <v>148</v>
      </c>
      <c r="D32" s="463" t="s">
        <v>149</v>
      </c>
      <c r="E32" s="462" t="s">
        <v>148</v>
      </c>
      <c r="F32" s="463" t="s">
        <v>149</v>
      </c>
      <c r="G32" s="462" t="s">
        <v>148</v>
      </c>
      <c r="H32" s="463" t="s">
        <v>149</v>
      </c>
      <c r="I32" s="91" t="s">
        <v>148</v>
      </c>
      <c r="J32" s="65" t="s">
        <v>153</v>
      </c>
      <c r="K32" s="208"/>
      <c r="L32" s="208"/>
      <c r="M32" s="208"/>
      <c r="N32" s="208"/>
      <c r="O32" s="208"/>
      <c r="P32" s="208"/>
      <c r="Q32" s="208"/>
      <c r="R32" s="208"/>
      <c r="S32" s="208"/>
      <c r="T32" s="208"/>
      <c r="U32" s="208"/>
      <c r="V32" s="208"/>
      <c r="W32" s="208"/>
    </row>
    <row r="33" spans="1:23" ht="15">
      <c r="A33" s="196"/>
      <c r="B33" s="132" t="s">
        <v>150</v>
      </c>
      <c r="C33" s="133"/>
      <c r="D33" s="137"/>
      <c r="E33" s="133"/>
      <c r="F33" s="137"/>
      <c r="G33" s="133"/>
      <c r="H33" s="137"/>
      <c r="I33" s="360"/>
      <c r="J33" s="327"/>
      <c r="K33" s="208"/>
      <c r="L33" s="208"/>
      <c r="M33" s="208"/>
      <c r="N33" s="208"/>
      <c r="O33" s="208"/>
      <c r="P33" s="208"/>
      <c r="Q33" s="208"/>
      <c r="R33" s="208"/>
      <c r="S33" s="208"/>
      <c r="T33" s="208"/>
      <c r="U33" s="208"/>
      <c r="V33" s="208"/>
      <c r="W33" s="208"/>
    </row>
    <row r="34" spans="1:23" ht="15">
      <c r="A34" s="196"/>
      <c r="B34" s="328" t="s">
        <v>146</v>
      </c>
      <c r="C34" s="365">
        <v>4817</v>
      </c>
      <c r="D34" s="425">
        <f>C34/$C$42</f>
        <v>0.5541877588587206</v>
      </c>
      <c r="E34" s="365">
        <v>3620</v>
      </c>
      <c r="F34" s="425">
        <f>E34/$E$42</f>
        <v>0.6244609280662412</v>
      </c>
      <c r="G34" s="365">
        <v>1054</v>
      </c>
      <c r="H34" s="425">
        <f>G34/$G$42</f>
        <v>0.4701159678858162</v>
      </c>
      <c r="I34" s="203">
        <v>9491</v>
      </c>
      <c r="J34" s="425">
        <f>I34/$I$42</f>
        <v>0.5672703365011057</v>
      </c>
      <c r="K34" s="208"/>
      <c r="L34" s="208"/>
      <c r="M34" s="208"/>
      <c r="N34" s="208"/>
      <c r="O34" s="208"/>
      <c r="P34" s="208"/>
      <c r="Q34" s="208"/>
      <c r="R34" s="208"/>
      <c r="S34" s="208"/>
      <c r="T34" s="208"/>
      <c r="U34" s="208"/>
      <c r="V34" s="208"/>
      <c r="W34" s="208"/>
    </row>
    <row r="35" spans="1:23" ht="15">
      <c r="A35" s="196"/>
      <c r="B35" s="141" t="s">
        <v>73</v>
      </c>
      <c r="C35" s="176">
        <f aca="true" t="shared" si="8" ref="C35:J35">SUM(C34)</f>
        <v>4817</v>
      </c>
      <c r="D35" s="482">
        <f t="shared" si="8"/>
        <v>0.5541877588587206</v>
      </c>
      <c r="E35" s="176">
        <f t="shared" si="8"/>
        <v>3620</v>
      </c>
      <c r="F35" s="482">
        <f t="shared" si="8"/>
        <v>0.6244609280662412</v>
      </c>
      <c r="G35" s="176">
        <f t="shared" si="8"/>
        <v>1054</v>
      </c>
      <c r="H35" s="482">
        <f t="shared" si="8"/>
        <v>0.4701159678858162</v>
      </c>
      <c r="I35" s="176">
        <f t="shared" si="8"/>
        <v>9491</v>
      </c>
      <c r="J35" s="482">
        <f t="shared" si="8"/>
        <v>0.5672703365011057</v>
      </c>
      <c r="K35" s="208"/>
      <c r="L35" s="208"/>
      <c r="M35" s="208"/>
      <c r="N35" s="208"/>
      <c r="O35" s="208"/>
      <c r="P35" s="208"/>
      <c r="Q35" s="208"/>
      <c r="R35" s="208"/>
      <c r="S35" s="208"/>
      <c r="T35" s="208"/>
      <c r="U35" s="208"/>
      <c r="V35" s="208"/>
      <c r="W35" s="208"/>
    </row>
    <row r="36" spans="1:23" ht="15">
      <c r="A36" s="196"/>
      <c r="B36" s="132" t="s">
        <v>107</v>
      </c>
      <c r="C36" s="174"/>
      <c r="D36" s="440"/>
      <c r="E36" s="483"/>
      <c r="F36" s="440"/>
      <c r="G36" s="174"/>
      <c r="H36" s="440"/>
      <c r="I36" s="934"/>
      <c r="J36" s="440"/>
      <c r="K36" s="208"/>
      <c r="L36" s="208"/>
      <c r="M36" s="208"/>
      <c r="N36" s="208"/>
      <c r="O36" s="208"/>
      <c r="P36" s="208"/>
      <c r="Q36" s="208"/>
      <c r="R36" s="208"/>
      <c r="S36" s="208"/>
      <c r="T36" s="208"/>
      <c r="U36" s="208"/>
      <c r="V36" s="208"/>
      <c r="W36" s="208"/>
    </row>
    <row r="37" spans="1:23" ht="15">
      <c r="A37" s="196"/>
      <c r="B37" s="328" t="s">
        <v>146</v>
      </c>
      <c r="C37" s="365">
        <v>2222</v>
      </c>
      <c r="D37" s="425">
        <f>C37/$C$42</f>
        <v>0.2556373676944317</v>
      </c>
      <c r="E37" s="365">
        <v>1226</v>
      </c>
      <c r="F37" s="425">
        <f>E37/$E$42</f>
        <v>0.2114887010522684</v>
      </c>
      <c r="G37" s="365">
        <v>489</v>
      </c>
      <c r="H37" s="425">
        <f>G37/$G$42</f>
        <v>0.21810883140053525</v>
      </c>
      <c r="I37" s="203">
        <v>3937</v>
      </c>
      <c r="J37" s="425">
        <f>I37/$I$42</f>
        <v>0.23531169685015838</v>
      </c>
      <c r="K37" s="208"/>
      <c r="L37" s="208"/>
      <c r="M37" s="208"/>
      <c r="N37" s="208"/>
      <c r="O37" s="208"/>
      <c r="P37" s="208"/>
      <c r="Q37" s="208"/>
      <c r="R37" s="208"/>
      <c r="S37" s="208"/>
      <c r="T37" s="208"/>
      <c r="U37" s="208"/>
      <c r="V37" s="208"/>
      <c r="W37" s="208"/>
    </row>
    <row r="38" spans="1:23" ht="15">
      <c r="A38" s="196"/>
      <c r="B38" s="141" t="s">
        <v>73</v>
      </c>
      <c r="C38" s="176">
        <f aca="true" t="shared" si="9" ref="C38:J38">SUM(C37)</f>
        <v>2222</v>
      </c>
      <c r="D38" s="482">
        <f t="shared" si="9"/>
        <v>0.2556373676944317</v>
      </c>
      <c r="E38" s="176">
        <f t="shared" si="9"/>
        <v>1226</v>
      </c>
      <c r="F38" s="482">
        <f t="shared" si="9"/>
        <v>0.2114887010522684</v>
      </c>
      <c r="G38" s="176">
        <f t="shared" si="9"/>
        <v>489</v>
      </c>
      <c r="H38" s="482">
        <f t="shared" si="9"/>
        <v>0.21810883140053525</v>
      </c>
      <c r="I38" s="176">
        <f t="shared" si="9"/>
        <v>3937</v>
      </c>
      <c r="J38" s="482">
        <f t="shared" si="9"/>
        <v>0.23531169685015838</v>
      </c>
      <c r="K38" s="208"/>
      <c r="L38" s="208"/>
      <c r="M38" s="208"/>
      <c r="N38" s="208"/>
      <c r="O38" s="208"/>
      <c r="P38" s="208"/>
      <c r="Q38" s="208"/>
      <c r="R38" s="208"/>
      <c r="S38" s="208"/>
      <c r="T38" s="208"/>
      <c r="U38" s="208"/>
      <c r="V38" s="208"/>
      <c r="W38" s="208"/>
    </row>
    <row r="39" spans="1:23" ht="15">
      <c r="A39" s="196"/>
      <c r="B39" s="132" t="s">
        <v>108</v>
      </c>
      <c r="C39" s="174"/>
      <c r="D39" s="440"/>
      <c r="E39" s="483"/>
      <c r="F39" s="440"/>
      <c r="G39" s="174"/>
      <c r="H39" s="440"/>
      <c r="I39" s="934"/>
      <c r="J39" s="440"/>
      <c r="K39" s="208"/>
      <c r="L39" s="208"/>
      <c r="M39" s="208"/>
      <c r="N39" s="208"/>
      <c r="O39" s="208"/>
      <c r="P39" s="208"/>
      <c r="Q39" s="208"/>
      <c r="R39" s="208"/>
      <c r="S39" s="208"/>
      <c r="T39" s="208"/>
      <c r="U39" s="208"/>
      <c r="V39" s="208"/>
      <c r="W39" s="208"/>
    </row>
    <row r="40" spans="1:23" ht="15">
      <c r="A40" s="196"/>
      <c r="B40" s="328" t="s">
        <v>146</v>
      </c>
      <c r="C40" s="365">
        <v>1653</v>
      </c>
      <c r="D40" s="425">
        <f>C40/$C$42</f>
        <v>0.19017487344684766</v>
      </c>
      <c r="E40" s="365">
        <v>951</v>
      </c>
      <c r="F40" s="425">
        <f>E40/$E$42</f>
        <v>0.16405037088149044</v>
      </c>
      <c r="G40" s="365">
        <v>699</v>
      </c>
      <c r="H40" s="425">
        <f>G40/$G$42</f>
        <v>0.3117752007136485</v>
      </c>
      <c r="I40" s="203">
        <v>3303</v>
      </c>
      <c r="J40" s="425">
        <f>I40/$I$42</f>
        <v>0.19741796664873587</v>
      </c>
      <c r="K40" s="208"/>
      <c r="L40" s="208"/>
      <c r="M40" s="208"/>
      <c r="N40" s="208"/>
      <c r="O40" s="208"/>
      <c r="P40" s="208"/>
      <c r="Q40" s="208"/>
      <c r="R40" s="208"/>
      <c r="S40" s="208"/>
      <c r="T40" s="208"/>
      <c r="U40" s="208"/>
      <c r="V40" s="208"/>
      <c r="W40" s="208"/>
    </row>
    <row r="41" spans="1:23" ht="15">
      <c r="A41" s="196"/>
      <c r="B41" s="141" t="s">
        <v>73</v>
      </c>
      <c r="C41" s="176">
        <f aca="true" t="shared" si="10" ref="C41:J41">SUM(C40)</f>
        <v>1653</v>
      </c>
      <c r="D41" s="482">
        <f t="shared" si="10"/>
        <v>0.19017487344684766</v>
      </c>
      <c r="E41" s="176">
        <f t="shared" si="10"/>
        <v>951</v>
      </c>
      <c r="F41" s="482">
        <f t="shared" si="10"/>
        <v>0.16405037088149044</v>
      </c>
      <c r="G41" s="176">
        <f t="shared" si="10"/>
        <v>699</v>
      </c>
      <c r="H41" s="482">
        <f t="shared" si="10"/>
        <v>0.3117752007136485</v>
      </c>
      <c r="I41" s="176">
        <f t="shared" si="10"/>
        <v>3303</v>
      </c>
      <c r="J41" s="482">
        <f t="shared" si="10"/>
        <v>0.19741796664873587</v>
      </c>
      <c r="K41" s="208"/>
      <c r="L41" s="208"/>
      <c r="M41" s="208"/>
      <c r="N41" s="208"/>
      <c r="O41" s="208"/>
      <c r="P41" s="208"/>
      <c r="Q41" s="208"/>
      <c r="R41" s="208"/>
      <c r="S41" s="208"/>
      <c r="T41" s="208"/>
      <c r="U41" s="208"/>
      <c r="V41" s="208"/>
      <c r="W41" s="208"/>
    </row>
    <row r="42" spans="1:23" ht="15.75" thickBot="1">
      <c r="A42" s="196"/>
      <c r="B42" s="409" t="s">
        <v>100</v>
      </c>
      <c r="C42" s="179">
        <f aca="true" t="shared" si="11" ref="C42:J42">SUM(C35,C38,C41)</f>
        <v>8692</v>
      </c>
      <c r="D42" s="457">
        <f t="shared" si="11"/>
        <v>1</v>
      </c>
      <c r="E42" s="179">
        <f t="shared" si="11"/>
        <v>5797</v>
      </c>
      <c r="F42" s="457">
        <f t="shared" si="11"/>
        <v>1</v>
      </c>
      <c r="G42" s="179">
        <f t="shared" si="11"/>
        <v>2242</v>
      </c>
      <c r="H42" s="457">
        <f t="shared" si="11"/>
        <v>1</v>
      </c>
      <c r="I42" s="179">
        <f t="shared" si="11"/>
        <v>16731</v>
      </c>
      <c r="J42" s="457">
        <f t="shared" si="11"/>
        <v>1</v>
      </c>
      <c r="K42" s="208"/>
      <c r="L42" s="208"/>
      <c r="M42" s="208"/>
      <c r="N42" s="208"/>
      <c r="O42" s="208"/>
      <c r="P42" s="208"/>
      <c r="Q42" s="208"/>
      <c r="R42" s="208"/>
      <c r="S42" s="208"/>
      <c r="T42" s="208"/>
      <c r="U42" s="208"/>
      <c r="V42" s="208"/>
      <c r="W42" s="208"/>
    </row>
    <row r="43" spans="1:23" ht="15">
      <c r="A43" s="196"/>
      <c r="B43" s="412"/>
      <c r="C43" s="127">
        <v>2018</v>
      </c>
      <c r="D43" s="124"/>
      <c r="E43" s="127">
        <v>2019</v>
      </c>
      <c r="F43" s="124"/>
      <c r="G43" s="127">
        <v>2020</v>
      </c>
      <c r="H43" s="124"/>
      <c r="I43" s="1216" t="s">
        <v>1166</v>
      </c>
      <c r="J43" s="1210"/>
      <c r="K43" s="208"/>
      <c r="L43" s="208"/>
      <c r="M43" s="208"/>
      <c r="N43" s="208"/>
      <c r="O43" s="208"/>
      <c r="P43" s="208"/>
      <c r="Q43" s="208"/>
      <c r="R43" s="208"/>
      <c r="S43" s="208"/>
      <c r="T43" s="208"/>
      <c r="U43" s="208"/>
      <c r="V43" s="208"/>
      <c r="W43" s="208"/>
    </row>
    <row r="44" spans="1:23" ht="15">
      <c r="A44" s="196"/>
      <c r="B44" s="98"/>
      <c r="C44" s="462" t="s">
        <v>148</v>
      </c>
      <c r="D44" s="463" t="s">
        <v>149</v>
      </c>
      <c r="E44" s="462" t="s">
        <v>148</v>
      </c>
      <c r="F44" s="463" t="s">
        <v>149</v>
      </c>
      <c r="G44" s="462" t="s">
        <v>148</v>
      </c>
      <c r="H44" s="463" t="s">
        <v>149</v>
      </c>
      <c r="I44" s="91" t="s">
        <v>148</v>
      </c>
      <c r="J44" s="65" t="s">
        <v>153</v>
      </c>
      <c r="K44" s="208"/>
      <c r="L44" s="208"/>
      <c r="M44" s="208"/>
      <c r="N44" s="208"/>
      <c r="O44" s="208"/>
      <c r="P44" s="208"/>
      <c r="Q44" s="208"/>
      <c r="R44" s="208"/>
      <c r="S44" s="208"/>
      <c r="T44" s="208"/>
      <c r="U44" s="208"/>
      <c r="V44" s="208"/>
      <c r="W44" s="208"/>
    </row>
    <row r="45" spans="1:23" ht="15">
      <c r="A45" s="196"/>
      <c r="B45" s="132" t="s">
        <v>150</v>
      </c>
      <c r="C45" s="133"/>
      <c r="D45" s="137"/>
      <c r="E45" s="133"/>
      <c r="F45" s="137"/>
      <c r="G45" s="133"/>
      <c r="H45" s="137"/>
      <c r="I45" s="133"/>
      <c r="J45" s="137"/>
      <c r="K45" s="208"/>
      <c r="L45" s="208"/>
      <c r="M45" s="208"/>
      <c r="N45" s="208"/>
      <c r="O45" s="208"/>
      <c r="P45" s="208"/>
      <c r="Q45" s="208"/>
      <c r="R45" s="208"/>
      <c r="S45" s="208"/>
      <c r="T45" s="208"/>
      <c r="U45" s="208"/>
      <c r="V45" s="208"/>
      <c r="W45" s="208"/>
    </row>
    <row r="46" spans="1:23" ht="15">
      <c r="A46" s="196"/>
      <c r="B46" s="328" t="s">
        <v>146</v>
      </c>
      <c r="C46" s="365">
        <v>5140</v>
      </c>
      <c r="D46" s="425">
        <f>C46/$C$54</f>
        <v>0.5311014672452986</v>
      </c>
      <c r="E46" s="365">
        <v>3826</v>
      </c>
      <c r="F46" s="425">
        <f>E46/$E$54</f>
        <v>0.44919283827414147</v>
      </c>
      <c r="G46" s="365">
        <v>1151</v>
      </c>
      <c r="H46" s="425">
        <f>G46/$G$54</f>
        <v>0.376944489929589</v>
      </c>
      <c r="I46" s="762">
        <f>C46+E46+G46</f>
        <v>10117</v>
      </c>
      <c r="J46" s="337">
        <f>I46/$I$54</f>
        <v>0.47611652313050024</v>
      </c>
      <c r="K46" s="208"/>
      <c r="L46" s="208"/>
      <c r="M46" s="208"/>
      <c r="N46" s="208"/>
      <c r="O46" s="208"/>
      <c r="P46" s="208"/>
      <c r="Q46" s="208"/>
      <c r="R46" s="208"/>
      <c r="S46" s="208"/>
      <c r="T46" s="208"/>
      <c r="U46" s="208"/>
      <c r="V46" s="208"/>
      <c r="W46" s="208"/>
    </row>
    <row r="47" spans="1:23" ht="15">
      <c r="A47" s="196"/>
      <c r="B47" s="141" t="s">
        <v>73</v>
      </c>
      <c r="C47" s="176">
        <f aca="true" t="shared" si="12" ref="C47:H47">SUM(C46)</f>
        <v>5140</v>
      </c>
      <c r="D47" s="482">
        <f t="shared" si="12"/>
        <v>0.5311014672452986</v>
      </c>
      <c r="E47" s="176">
        <f t="shared" si="12"/>
        <v>3826</v>
      </c>
      <c r="F47" s="482">
        <f t="shared" si="12"/>
        <v>0.44919283827414147</v>
      </c>
      <c r="G47" s="176">
        <f t="shared" si="12"/>
        <v>1151</v>
      </c>
      <c r="H47" s="482">
        <f t="shared" si="12"/>
        <v>0.376944489929589</v>
      </c>
      <c r="I47" s="176">
        <f aca="true" t="shared" si="13" ref="I47:I54">C47+E47+G47</f>
        <v>10117</v>
      </c>
      <c r="J47" s="145">
        <f>SUM(J46)</f>
        <v>0.47611652313050024</v>
      </c>
      <c r="K47" s="208"/>
      <c r="L47" s="208"/>
      <c r="M47" s="208"/>
      <c r="N47" s="208"/>
      <c r="O47" s="208"/>
      <c r="P47" s="208"/>
      <c r="Q47" s="208"/>
      <c r="R47" s="208"/>
      <c r="S47" s="208"/>
      <c r="T47" s="208"/>
      <c r="U47" s="208"/>
      <c r="V47" s="208"/>
      <c r="W47" s="208"/>
    </row>
    <row r="48" spans="1:23" ht="15">
      <c r="A48" s="196"/>
      <c r="B48" s="132" t="s">
        <v>107</v>
      </c>
      <c r="C48" s="174"/>
      <c r="D48" s="440">
        <f aca="true" t="shared" si="14" ref="D48:D51">C48/$C$53</f>
        <v>0</v>
      </c>
      <c r="E48" s="483"/>
      <c r="F48" s="440"/>
      <c r="G48" s="483"/>
      <c r="H48" s="440"/>
      <c r="I48" s="470"/>
      <c r="J48" s="157"/>
      <c r="K48" s="208"/>
      <c r="L48" s="208"/>
      <c r="M48" s="208"/>
      <c r="N48" s="208"/>
      <c r="O48" s="208"/>
      <c r="P48" s="208"/>
      <c r="Q48" s="208"/>
      <c r="R48" s="208"/>
      <c r="S48" s="208"/>
      <c r="T48" s="208"/>
      <c r="U48" s="208"/>
      <c r="V48" s="208"/>
      <c r="W48" s="208"/>
    </row>
    <row r="49" spans="1:23" ht="15">
      <c r="A49" s="196"/>
      <c r="B49" s="328" t="s">
        <v>146</v>
      </c>
      <c r="C49" s="365">
        <v>1793.5</v>
      </c>
      <c r="D49" s="425">
        <f>C49/$C$54</f>
        <v>0.1853172143004753</v>
      </c>
      <c r="E49" s="365">
        <v>1667.5</v>
      </c>
      <c r="F49" s="425">
        <f>E49/$E$54</f>
        <v>0.1957734076900499</v>
      </c>
      <c r="G49" s="365">
        <v>519.5</v>
      </c>
      <c r="H49" s="425">
        <f>G49/$G$54</f>
        <v>0.17013263468151302</v>
      </c>
      <c r="I49" s="762">
        <f t="shared" si="13"/>
        <v>3980.5</v>
      </c>
      <c r="J49" s="337">
        <f>I49/$I$54</f>
        <v>0.18732646242176101</v>
      </c>
      <c r="K49" s="208"/>
      <c r="L49" s="208"/>
      <c r="M49" s="208"/>
      <c r="N49" s="208"/>
      <c r="O49" s="208"/>
      <c r="P49" s="208"/>
      <c r="Q49" s="208"/>
      <c r="R49" s="208"/>
      <c r="S49" s="208"/>
      <c r="T49" s="208"/>
      <c r="U49" s="208"/>
      <c r="V49" s="208"/>
      <c r="W49" s="208"/>
    </row>
    <row r="50" spans="1:23" ht="15">
      <c r="A50" s="196"/>
      <c r="B50" s="141" t="s">
        <v>73</v>
      </c>
      <c r="C50" s="176">
        <f aca="true" t="shared" si="15" ref="C50:H50">SUM(C49)</f>
        <v>1793.5</v>
      </c>
      <c r="D50" s="482">
        <f t="shared" si="15"/>
        <v>0.1853172143004753</v>
      </c>
      <c r="E50" s="176">
        <f t="shared" si="15"/>
        <v>1667.5</v>
      </c>
      <c r="F50" s="482">
        <f t="shared" si="15"/>
        <v>0.1957734076900499</v>
      </c>
      <c r="G50" s="176">
        <f t="shared" si="15"/>
        <v>519.5</v>
      </c>
      <c r="H50" s="482">
        <f t="shared" si="15"/>
        <v>0.17013263468151302</v>
      </c>
      <c r="I50" s="176">
        <f t="shared" si="13"/>
        <v>3980.5</v>
      </c>
      <c r="J50" s="145">
        <f>SUM(J49)</f>
        <v>0.18732646242176101</v>
      </c>
      <c r="K50" s="208"/>
      <c r="L50" s="208"/>
      <c r="M50" s="208"/>
      <c r="N50" s="208"/>
      <c r="O50" s="208"/>
      <c r="P50" s="208"/>
      <c r="Q50" s="208"/>
      <c r="R50" s="208"/>
      <c r="S50" s="208"/>
      <c r="T50" s="208"/>
      <c r="U50" s="208"/>
      <c r="V50" s="208"/>
      <c r="W50" s="208"/>
    </row>
    <row r="51" spans="1:10" ht="15">
      <c r="A51" s="196"/>
      <c r="B51" s="132" t="s">
        <v>108</v>
      </c>
      <c r="C51" s="174"/>
      <c r="D51" s="440">
        <f t="shared" si="14"/>
        <v>0</v>
      </c>
      <c r="E51" s="483"/>
      <c r="F51" s="440"/>
      <c r="G51" s="483"/>
      <c r="H51" s="440"/>
      <c r="I51" s="470"/>
      <c r="J51" s="157"/>
    </row>
    <row r="52" spans="1:10" ht="15">
      <c r="A52" s="196"/>
      <c r="B52" s="328" t="s">
        <v>146</v>
      </c>
      <c r="C52" s="365">
        <v>2744.5</v>
      </c>
      <c r="D52" s="425">
        <f>C52/$C$54</f>
        <v>0.2835813184542261</v>
      </c>
      <c r="E52" s="365">
        <v>3024</v>
      </c>
      <c r="F52" s="425">
        <f>E52/$E$54</f>
        <v>0.3550337540358086</v>
      </c>
      <c r="G52" s="365">
        <v>1383</v>
      </c>
      <c r="H52" s="425">
        <f>G52/$G$54</f>
        <v>0.45292287538889797</v>
      </c>
      <c r="I52" s="762">
        <f t="shared" si="13"/>
        <v>7151.5</v>
      </c>
      <c r="J52" s="337">
        <f>I52/$I$54</f>
        <v>0.3365570144477387</v>
      </c>
    </row>
    <row r="53" spans="1:10" ht="15">
      <c r="A53" s="196"/>
      <c r="B53" s="141" t="s">
        <v>73</v>
      </c>
      <c r="C53" s="176">
        <f aca="true" t="shared" si="16" ref="C53:H53">SUM(C52)</f>
        <v>2744.5</v>
      </c>
      <c r="D53" s="482">
        <f t="shared" si="16"/>
        <v>0.2835813184542261</v>
      </c>
      <c r="E53" s="176">
        <f t="shared" si="16"/>
        <v>3024</v>
      </c>
      <c r="F53" s="482">
        <f t="shared" si="16"/>
        <v>0.3550337540358086</v>
      </c>
      <c r="G53" s="176">
        <f t="shared" si="16"/>
        <v>1383</v>
      </c>
      <c r="H53" s="482">
        <f t="shared" si="16"/>
        <v>0.45292287538889797</v>
      </c>
      <c r="I53" s="176">
        <f t="shared" si="13"/>
        <v>7151.5</v>
      </c>
      <c r="J53" s="145">
        <f>SUM(J52)</f>
        <v>0.3365570144477387</v>
      </c>
    </row>
    <row r="54" spans="1:10" ht="15.75" thickBot="1">
      <c r="A54" s="196"/>
      <c r="B54" s="409" t="s">
        <v>100</v>
      </c>
      <c r="C54" s="179">
        <f aca="true" t="shared" si="17" ref="C54:H54">SUM(C47,C50,C53)</f>
        <v>9678</v>
      </c>
      <c r="D54" s="457">
        <f t="shared" si="17"/>
        <v>1</v>
      </c>
      <c r="E54" s="179">
        <f t="shared" si="17"/>
        <v>8517.5</v>
      </c>
      <c r="F54" s="457">
        <f t="shared" si="17"/>
        <v>1</v>
      </c>
      <c r="G54" s="179">
        <f t="shared" si="17"/>
        <v>3053.5</v>
      </c>
      <c r="H54" s="457">
        <f t="shared" si="17"/>
        <v>1</v>
      </c>
      <c r="I54" s="763">
        <f t="shared" si="13"/>
        <v>21249</v>
      </c>
      <c r="J54" s="183">
        <f>SUM(J47,J50,J53)</f>
        <v>1</v>
      </c>
    </row>
    <row r="55" ht="15">
      <c r="A55" s="196"/>
    </row>
    <row r="56" ht="15">
      <c r="A56" s="196"/>
    </row>
    <row r="57" ht="15">
      <c r="A57" s="196"/>
    </row>
    <row r="58" ht="15">
      <c r="A58" s="196"/>
    </row>
    <row r="59" ht="15">
      <c r="A59" s="196"/>
    </row>
    <row r="60" ht="15">
      <c r="A60" s="196"/>
    </row>
    <row r="61" ht="15">
      <c r="A61" s="196"/>
    </row>
    <row r="62" ht="15">
      <c r="A62" s="196"/>
    </row>
    <row r="63" ht="15">
      <c r="A63" s="196"/>
    </row>
    <row r="64" ht="15">
      <c r="A64" s="196"/>
    </row>
    <row r="65" ht="15">
      <c r="A65" s="196"/>
    </row>
    <row r="66" ht="15">
      <c r="A66" s="196"/>
    </row>
    <row r="67" ht="15">
      <c r="A67" s="196"/>
    </row>
    <row r="68" ht="15">
      <c r="A68" s="196"/>
    </row>
    <row r="69" ht="15">
      <c r="A69" s="196"/>
    </row>
    <row r="70" ht="15">
      <c r="A70" s="196"/>
    </row>
    <row r="71" ht="15">
      <c r="A71" s="196"/>
    </row>
    <row r="72" ht="15">
      <c r="A72" s="196"/>
    </row>
    <row r="73" ht="15">
      <c r="A73" s="196"/>
    </row>
    <row r="74" ht="15">
      <c r="A74" s="196"/>
    </row>
    <row r="75" ht="15">
      <c r="A75" s="196"/>
    </row>
    <row r="76" ht="15">
      <c r="A76" s="196"/>
    </row>
    <row r="77" ht="15">
      <c r="A77" s="196"/>
    </row>
    <row r="78" ht="15">
      <c r="A78" s="196"/>
    </row>
    <row r="79" ht="15">
      <c r="A79" s="196"/>
    </row>
    <row r="80" ht="15">
      <c r="A80" s="196"/>
    </row>
    <row r="81" ht="15">
      <c r="A81" s="196"/>
    </row>
    <row r="82" ht="15">
      <c r="A82" s="196"/>
    </row>
    <row r="83" ht="15">
      <c r="A83" s="196"/>
    </row>
    <row r="84" ht="15">
      <c r="A84" s="196"/>
    </row>
    <row r="85" ht="15">
      <c r="A85" s="196"/>
    </row>
    <row r="86" ht="15">
      <c r="A86" s="196"/>
    </row>
    <row r="87" ht="15">
      <c r="A87" s="196"/>
    </row>
    <row r="88" ht="15">
      <c r="A88" s="196"/>
    </row>
    <row r="89" ht="15">
      <c r="A89" s="196"/>
    </row>
    <row r="90" ht="15">
      <c r="A90" s="196"/>
    </row>
    <row r="91" ht="15">
      <c r="A91" s="196"/>
    </row>
    <row r="92" ht="15">
      <c r="A92" s="196"/>
    </row>
    <row r="93" ht="15">
      <c r="A93" s="196"/>
    </row>
    <row r="94" ht="15">
      <c r="A94" s="196"/>
    </row>
    <row r="95" ht="15">
      <c r="A95" s="196"/>
    </row>
    <row r="96" ht="15">
      <c r="A96" s="196"/>
    </row>
    <row r="97" ht="15">
      <c r="A97" s="196"/>
    </row>
    <row r="98" ht="15">
      <c r="A98" s="196"/>
    </row>
    <row r="99" ht="15">
      <c r="A99" s="196"/>
    </row>
    <row r="100" ht="15">
      <c r="A100" s="196"/>
    </row>
    <row r="101" ht="15">
      <c r="A101" s="196"/>
    </row>
    <row r="102" ht="15">
      <c r="A102" s="196"/>
    </row>
    <row r="103" ht="15">
      <c r="A103" s="196"/>
    </row>
    <row r="104" ht="15">
      <c r="A104" s="196"/>
    </row>
    <row r="105" ht="15">
      <c r="A105" s="196"/>
    </row>
    <row r="106" ht="15">
      <c r="A106" s="196"/>
    </row>
    <row r="107" ht="15">
      <c r="A107" s="196"/>
    </row>
    <row r="108" ht="15">
      <c r="A108" s="196"/>
    </row>
    <row r="109" ht="15">
      <c r="A109" s="196"/>
    </row>
    <row r="110" ht="15">
      <c r="A110" s="196"/>
    </row>
    <row r="111" ht="15">
      <c r="A111" s="197"/>
    </row>
    <row r="112" ht="15">
      <c r="A112" s="197"/>
    </row>
    <row r="113" ht="15">
      <c r="A113" s="197"/>
    </row>
    <row r="114" ht="15">
      <c r="A114" s="197"/>
    </row>
    <row r="115" ht="15">
      <c r="A115" s="197"/>
    </row>
    <row r="116" ht="15">
      <c r="A116" s="197"/>
    </row>
    <row r="117" ht="15">
      <c r="A117" s="197"/>
    </row>
    <row r="118" ht="15">
      <c r="A118" s="197"/>
    </row>
    <row r="119" ht="15">
      <c r="A119" s="197"/>
    </row>
    <row r="120" ht="15">
      <c r="A120" s="197"/>
    </row>
    <row r="121" ht="15">
      <c r="A121" s="197"/>
    </row>
    <row r="122" ht="15">
      <c r="A122" s="197"/>
    </row>
    <row r="123" ht="15">
      <c r="A123" s="197"/>
    </row>
    <row r="124" ht="15">
      <c r="A124" s="197"/>
    </row>
    <row r="125" ht="15">
      <c r="A125" s="197"/>
    </row>
  </sheetData>
  <mergeCells count="5">
    <mergeCell ref="A1:A2"/>
    <mergeCell ref="I4:J4"/>
    <mergeCell ref="I19:J19"/>
    <mergeCell ref="I31:J31"/>
    <mergeCell ref="I43:J43"/>
  </mergeCells>
  <hyperlinks>
    <hyperlink ref="A1:A2" location="Index!A1" display="Back to Index"/>
  </hyperlinks>
  <printOptions/>
  <pageMargins left="0.7" right="0.7" top="0.75" bottom="0.75" header="0.3" footer="0.3"/>
  <pageSetup horizontalDpi="300" verticalDpi="300" orientation="portrait"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L54"/>
  <sheetViews>
    <sheetView workbookViewId="0" topLeftCell="A13">
      <selection activeCell="A1" sqref="A1:A2"/>
    </sheetView>
  </sheetViews>
  <sheetFormatPr defaultColWidth="9.140625" defaultRowHeight="15"/>
  <cols>
    <col min="1" max="1" width="9.140625" style="196" customWidth="1"/>
    <col min="2" max="2" width="17.421875" style="201" customWidth="1"/>
    <col min="3" max="12" width="16.7109375" style="201" customWidth="1"/>
    <col min="13" max="16384" width="9.140625" style="201" customWidth="1"/>
  </cols>
  <sheetData>
    <row r="1" s="196" customFormat="1" ht="15">
      <c r="A1" s="1143" t="s">
        <v>64</v>
      </c>
    </row>
    <row r="2" spans="1:8" s="196" customFormat="1" ht="15">
      <c r="A2" s="1143"/>
      <c r="B2" s="197"/>
      <c r="C2" s="197"/>
      <c r="D2" s="197"/>
      <c r="H2" s="197"/>
    </row>
    <row r="3" spans="1:12" s="200" customFormat="1" ht="15.75" thickBot="1">
      <c r="A3" s="115"/>
      <c r="B3" s="33" t="s">
        <v>234</v>
      </c>
      <c r="C3" s="198"/>
      <c r="D3" s="195"/>
      <c r="E3" s="199"/>
      <c r="F3" s="199"/>
      <c r="G3" s="199"/>
      <c r="H3" s="198"/>
      <c r="I3" s="199"/>
      <c r="J3" s="199"/>
      <c r="K3" s="695"/>
      <c r="L3" s="696"/>
    </row>
    <row r="4" spans="2:12" ht="15">
      <c r="B4" s="93" t="s">
        <v>228</v>
      </c>
      <c r="C4" s="94"/>
      <c r="D4" s="532"/>
      <c r="E4" s="94"/>
      <c r="F4" s="94"/>
      <c r="G4" s="94"/>
      <c r="H4" s="94"/>
      <c r="I4" s="94"/>
      <c r="J4" s="94"/>
      <c r="K4" s="695"/>
      <c r="L4" s="696"/>
    </row>
    <row r="5" spans="1:12" ht="15">
      <c r="A5" s="197"/>
      <c r="B5" s="209"/>
      <c r="C5" s="210">
        <v>2009</v>
      </c>
      <c r="D5" s="211"/>
      <c r="E5" s="123">
        <v>2010</v>
      </c>
      <c r="F5" s="211"/>
      <c r="G5" s="210">
        <v>2011</v>
      </c>
      <c r="H5" s="211"/>
      <c r="I5" s="1216" t="s">
        <v>152</v>
      </c>
      <c r="J5" s="1210"/>
      <c r="K5" s="938"/>
      <c r="L5" s="696"/>
    </row>
    <row r="6" spans="1:12" ht="30" customHeight="1">
      <c r="A6" s="197"/>
      <c r="B6" s="95"/>
      <c r="C6" s="106" t="s">
        <v>618</v>
      </c>
      <c r="D6" s="107" t="s">
        <v>153</v>
      </c>
      <c r="E6" s="106" t="s">
        <v>618</v>
      </c>
      <c r="F6" s="107" t="s">
        <v>153</v>
      </c>
      <c r="G6" s="106" t="s">
        <v>618</v>
      </c>
      <c r="H6" s="107" t="s">
        <v>153</v>
      </c>
      <c r="I6" s="106" t="s">
        <v>618</v>
      </c>
      <c r="J6" s="107" t="s">
        <v>153</v>
      </c>
      <c r="K6" s="938"/>
      <c r="L6" s="696"/>
    </row>
    <row r="7" spans="1:12" ht="15">
      <c r="A7" s="197"/>
      <c r="B7" s="202" t="s">
        <v>106</v>
      </c>
      <c r="C7" s="203">
        <v>29859</v>
      </c>
      <c r="D7" s="481">
        <v>0.7430014681364621</v>
      </c>
      <c r="E7" s="203">
        <v>49944</v>
      </c>
      <c r="F7" s="481">
        <v>0.677454797010431</v>
      </c>
      <c r="G7" s="203">
        <v>43650</v>
      </c>
      <c r="H7" s="481">
        <v>0.7207965916972159</v>
      </c>
      <c r="I7" s="204">
        <v>117832</v>
      </c>
      <c r="J7" s="481">
        <v>0.7063463993909567</v>
      </c>
      <c r="K7" s="938"/>
      <c r="L7" s="696"/>
    </row>
    <row r="8" spans="1:12" ht="15">
      <c r="A8" s="197"/>
      <c r="B8" s="202" t="s">
        <v>107</v>
      </c>
      <c r="C8" s="203">
        <v>6293</v>
      </c>
      <c r="D8" s="481">
        <v>0.15659292806131336</v>
      </c>
      <c r="E8" s="203">
        <v>15900</v>
      </c>
      <c r="F8" s="481">
        <v>0.21567217828900073</v>
      </c>
      <c r="G8" s="203">
        <v>12903</v>
      </c>
      <c r="H8" s="481">
        <v>0.21306846329139006</v>
      </c>
      <c r="I8" s="204">
        <v>33760</v>
      </c>
      <c r="J8" s="481">
        <v>0.20237502922328993</v>
      </c>
      <c r="K8" s="938"/>
      <c r="L8" s="696"/>
    </row>
    <row r="9" spans="1:12" ht="15">
      <c r="A9" s="197"/>
      <c r="B9" s="202" t="s">
        <v>108</v>
      </c>
      <c r="C9" s="203">
        <v>4035</v>
      </c>
      <c r="D9" s="481">
        <v>0.1004056038022246</v>
      </c>
      <c r="E9" s="203">
        <v>7879</v>
      </c>
      <c r="F9" s="481">
        <v>0.10687302470056835</v>
      </c>
      <c r="G9" s="203">
        <v>4005</v>
      </c>
      <c r="H9" s="481">
        <v>0.06613494501139404</v>
      </c>
      <c r="I9" s="204">
        <v>15227</v>
      </c>
      <c r="J9" s="481">
        <v>0.09127857138575342</v>
      </c>
      <c r="K9" s="938"/>
      <c r="L9" s="696"/>
    </row>
    <row r="10" spans="1:12" ht="15.75" thickBot="1">
      <c r="A10" s="197"/>
      <c r="B10" s="96" t="s">
        <v>100</v>
      </c>
      <c r="C10" s="104">
        <v>40187</v>
      </c>
      <c r="D10" s="102">
        <v>1</v>
      </c>
      <c r="E10" s="104">
        <v>73723</v>
      </c>
      <c r="F10" s="102">
        <v>1</v>
      </c>
      <c r="G10" s="104">
        <v>60558</v>
      </c>
      <c r="H10" s="102">
        <v>1</v>
      </c>
      <c r="I10" s="104">
        <v>166819</v>
      </c>
      <c r="J10" s="102">
        <v>1</v>
      </c>
      <c r="K10" s="938"/>
      <c r="L10" s="696"/>
    </row>
    <row r="11" spans="1:12" ht="15">
      <c r="A11" s="197"/>
      <c r="B11" s="97" t="s">
        <v>229</v>
      </c>
      <c r="C11" s="35"/>
      <c r="D11" s="101"/>
      <c r="E11" s="35"/>
      <c r="F11" s="101"/>
      <c r="G11" s="33"/>
      <c r="H11" s="101"/>
      <c r="I11" s="33"/>
      <c r="J11" s="34"/>
      <c r="K11" s="938"/>
      <c r="L11" s="696"/>
    </row>
    <row r="12" spans="1:12" ht="15">
      <c r="A12" s="197"/>
      <c r="B12" s="212"/>
      <c r="C12" s="213">
        <v>2009</v>
      </c>
      <c r="D12" s="214"/>
      <c r="E12" s="215">
        <v>2010</v>
      </c>
      <c r="F12" s="214"/>
      <c r="G12" s="215">
        <v>2011</v>
      </c>
      <c r="H12" s="214"/>
      <c r="I12" s="1221" t="s">
        <v>152</v>
      </c>
      <c r="J12" s="1220"/>
      <c r="K12" s="938"/>
      <c r="L12" s="696"/>
    </row>
    <row r="13" spans="1:12" ht="30" customHeight="1">
      <c r="A13" s="197"/>
      <c r="B13" s="98"/>
      <c r="C13" s="106" t="s">
        <v>618</v>
      </c>
      <c r="D13" s="108" t="s">
        <v>153</v>
      </c>
      <c r="E13" s="106" t="s">
        <v>618</v>
      </c>
      <c r="F13" s="108" t="s">
        <v>153</v>
      </c>
      <c r="G13" s="106" t="s">
        <v>618</v>
      </c>
      <c r="H13" s="108" t="s">
        <v>153</v>
      </c>
      <c r="I13" s="106" t="s">
        <v>618</v>
      </c>
      <c r="J13" s="107" t="s">
        <v>153</v>
      </c>
      <c r="K13" s="938"/>
      <c r="L13" s="696"/>
    </row>
    <row r="14" spans="1:12" ht="15">
      <c r="A14" s="197"/>
      <c r="B14" s="202" t="s">
        <v>105</v>
      </c>
      <c r="C14" s="203">
        <v>19886</v>
      </c>
      <c r="D14" s="481">
        <v>0.494836638714012</v>
      </c>
      <c r="E14" s="203">
        <v>49719</v>
      </c>
      <c r="F14" s="481">
        <v>0.6744028322233224</v>
      </c>
      <c r="G14" s="203">
        <v>34408</v>
      </c>
      <c r="H14" s="481">
        <v>0.5681825687770402</v>
      </c>
      <c r="I14" s="203">
        <v>100997</v>
      </c>
      <c r="J14" s="481">
        <v>0.6054286382246626</v>
      </c>
      <c r="K14" s="938"/>
      <c r="L14" s="696"/>
    </row>
    <row r="15" spans="1:12" ht="15">
      <c r="A15" s="197"/>
      <c r="B15" s="202" t="s">
        <v>68</v>
      </c>
      <c r="C15" s="203">
        <v>20301</v>
      </c>
      <c r="D15" s="481">
        <v>0.505163361285988</v>
      </c>
      <c r="E15" s="203">
        <v>24004</v>
      </c>
      <c r="F15" s="481">
        <v>0.3255971677766776</v>
      </c>
      <c r="G15" s="203">
        <v>26150</v>
      </c>
      <c r="H15" s="481">
        <v>0.4318174312229598</v>
      </c>
      <c r="I15" s="203">
        <v>65822</v>
      </c>
      <c r="J15" s="481">
        <v>0.39457136177533736</v>
      </c>
      <c r="K15" s="938"/>
      <c r="L15" s="696"/>
    </row>
    <row r="16" spans="1:12" ht="15.75" thickBot="1">
      <c r="A16" s="197"/>
      <c r="B16" s="96" t="s">
        <v>100</v>
      </c>
      <c r="C16" s="104">
        <v>40187</v>
      </c>
      <c r="D16" s="102">
        <v>1</v>
      </c>
      <c r="E16" s="104">
        <v>73723</v>
      </c>
      <c r="F16" s="102">
        <v>1</v>
      </c>
      <c r="G16" s="104">
        <v>60558</v>
      </c>
      <c r="H16" s="102">
        <v>1</v>
      </c>
      <c r="I16" s="104">
        <v>166819</v>
      </c>
      <c r="J16" s="102">
        <v>1</v>
      </c>
      <c r="K16" s="938"/>
      <c r="L16" s="696"/>
    </row>
    <row r="17" spans="1:12" ht="15">
      <c r="A17" s="197"/>
      <c r="B17" s="97" t="s">
        <v>230</v>
      </c>
      <c r="C17" s="33"/>
      <c r="D17" s="101"/>
      <c r="E17" s="33"/>
      <c r="F17" s="101"/>
      <c r="G17" s="33"/>
      <c r="H17" s="101"/>
      <c r="I17" s="33"/>
      <c r="J17" s="34"/>
      <c r="K17" s="938"/>
      <c r="L17" s="696"/>
    </row>
    <row r="18" spans="1:12" ht="15">
      <c r="A18" s="197"/>
      <c r="B18" s="209"/>
      <c r="C18" s="215">
        <v>2009</v>
      </c>
      <c r="D18" s="214"/>
      <c r="E18" s="215">
        <v>2010</v>
      </c>
      <c r="F18" s="214"/>
      <c r="G18" s="215">
        <v>2011</v>
      </c>
      <c r="H18" s="214"/>
      <c r="I18" s="1219" t="s">
        <v>152</v>
      </c>
      <c r="J18" s="1220"/>
      <c r="K18" s="938"/>
      <c r="L18" s="696"/>
    </row>
    <row r="19" spans="1:12" ht="30" customHeight="1">
      <c r="A19" s="197"/>
      <c r="B19" s="98"/>
      <c r="C19" s="106" t="s">
        <v>618</v>
      </c>
      <c r="D19" s="108" t="s">
        <v>153</v>
      </c>
      <c r="E19" s="106" t="s">
        <v>618</v>
      </c>
      <c r="F19" s="108" t="s">
        <v>153</v>
      </c>
      <c r="G19" s="106" t="s">
        <v>618</v>
      </c>
      <c r="H19" s="108" t="s">
        <v>153</v>
      </c>
      <c r="I19" s="106" t="s">
        <v>618</v>
      </c>
      <c r="J19" s="108" t="s">
        <v>153</v>
      </c>
      <c r="K19" s="938"/>
      <c r="L19" s="696"/>
    </row>
    <row r="20" spans="1:12" ht="15">
      <c r="A20" s="197"/>
      <c r="B20" s="205" t="s">
        <v>125</v>
      </c>
      <c r="C20" s="203">
        <v>38059</v>
      </c>
      <c r="D20" s="481">
        <v>0.9470475526911688</v>
      </c>
      <c r="E20" s="203">
        <v>61931</v>
      </c>
      <c r="F20" s="481">
        <v>0.8400499165796291</v>
      </c>
      <c r="G20" s="203">
        <v>48144</v>
      </c>
      <c r="H20" s="481">
        <v>0.7950064401070048</v>
      </c>
      <c r="I20" s="203">
        <v>141579</v>
      </c>
      <c r="J20" s="481">
        <v>0.8486982897631564</v>
      </c>
      <c r="K20" s="938"/>
      <c r="L20" s="696"/>
    </row>
    <row r="21" spans="1:12" ht="15">
      <c r="A21" s="197"/>
      <c r="B21" s="205" t="s">
        <v>126</v>
      </c>
      <c r="C21" s="203">
        <v>2090</v>
      </c>
      <c r="D21" s="481">
        <v>0.05200686789260209</v>
      </c>
      <c r="E21" s="203">
        <v>11213</v>
      </c>
      <c r="F21" s="481">
        <v>0.15209636070154497</v>
      </c>
      <c r="G21" s="203">
        <v>11234</v>
      </c>
      <c r="H21" s="481">
        <v>0.18550810792958816</v>
      </c>
      <c r="I21" s="203">
        <v>23459</v>
      </c>
      <c r="J21" s="481">
        <v>0.14062546832195374</v>
      </c>
      <c r="K21" s="938"/>
      <c r="L21" s="696"/>
    </row>
    <row r="22" spans="1:12" ht="15">
      <c r="A22" s="197"/>
      <c r="B22" s="205" t="s">
        <v>127</v>
      </c>
      <c r="C22" s="203">
        <v>38</v>
      </c>
      <c r="D22" s="481">
        <v>0.0009455794162291288</v>
      </c>
      <c r="E22" s="203">
        <v>579</v>
      </c>
      <c r="F22" s="481">
        <v>0.007853722718825876</v>
      </c>
      <c r="G22" s="203">
        <v>1180</v>
      </c>
      <c r="H22" s="481">
        <v>0.01948545196340698</v>
      </c>
      <c r="I22" s="203">
        <v>1781</v>
      </c>
      <c r="J22" s="481">
        <v>0.01067624191488979</v>
      </c>
      <c r="K22" s="938"/>
      <c r="L22" s="696"/>
    </row>
    <row r="23" spans="1:12" ht="15.75" thickBot="1">
      <c r="A23" s="197"/>
      <c r="B23" s="99" t="s">
        <v>100</v>
      </c>
      <c r="C23" s="104">
        <v>40187</v>
      </c>
      <c r="D23" s="102">
        <v>1</v>
      </c>
      <c r="E23" s="104">
        <v>73723</v>
      </c>
      <c r="F23" s="102">
        <v>1</v>
      </c>
      <c r="G23" s="104">
        <v>60558</v>
      </c>
      <c r="H23" s="102">
        <v>1</v>
      </c>
      <c r="I23" s="105">
        <v>166819</v>
      </c>
      <c r="J23" s="103">
        <v>1</v>
      </c>
      <c r="K23" s="938"/>
      <c r="L23" s="696"/>
    </row>
    <row r="24" spans="1:12" ht="15.75" thickBot="1">
      <c r="A24" s="197"/>
      <c r="B24" s="693"/>
      <c r="C24" s="57"/>
      <c r="D24" s="694"/>
      <c r="E24" s="57"/>
      <c r="F24" s="694"/>
      <c r="G24" s="57"/>
      <c r="H24" s="694"/>
      <c r="I24" s="695"/>
      <c r="J24" s="696"/>
      <c r="K24" s="938"/>
      <c r="L24" s="696"/>
    </row>
    <row r="25" spans="1:12" ht="15">
      <c r="A25" s="197"/>
      <c r="B25" s="93" t="s">
        <v>228</v>
      </c>
      <c r="C25" s="94"/>
      <c r="D25" s="532"/>
      <c r="E25" s="94"/>
      <c r="F25" s="94"/>
      <c r="G25" s="94"/>
      <c r="H25" s="94"/>
      <c r="I25" s="94"/>
      <c r="J25" s="94"/>
      <c r="K25" s="938"/>
      <c r="L25" s="696"/>
    </row>
    <row r="26" spans="1:12" ht="15">
      <c r="A26" s="197"/>
      <c r="B26" s="209"/>
      <c r="C26" s="215">
        <v>2012</v>
      </c>
      <c r="D26" s="559"/>
      <c r="E26" s="558">
        <v>2013</v>
      </c>
      <c r="F26" s="559"/>
      <c r="G26" s="215">
        <v>2014</v>
      </c>
      <c r="H26" s="559"/>
      <c r="I26" s="1219" t="s">
        <v>698</v>
      </c>
      <c r="J26" s="1220"/>
      <c r="K26" s="938"/>
      <c r="L26" s="696"/>
    </row>
    <row r="27" spans="1:12" ht="30">
      <c r="A27" s="197"/>
      <c r="B27" s="95"/>
      <c r="C27" s="106" t="s">
        <v>618</v>
      </c>
      <c r="D27" s="107" t="s">
        <v>153</v>
      </c>
      <c r="E27" s="106" t="s">
        <v>618</v>
      </c>
      <c r="F27" s="107" t="s">
        <v>153</v>
      </c>
      <c r="G27" s="106" t="s">
        <v>618</v>
      </c>
      <c r="H27" s="107" t="s">
        <v>153</v>
      </c>
      <c r="I27" s="106" t="s">
        <v>618</v>
      </c>
      <c r="J27" s="107" t="s">
        <v>153</v>
      </c>
      <c r="K27" s="938"/>
      <c r="L27" s="696"/>
    </row>
    <row r="28" spans="2:12" ht="15">
      <c r="B28" s="202" t="s">
        <v>106</v>
      </c>
      <c r="C28" s="203">
        <v>37897</v>
      </c>
      <c r="D28" s="481">
        <v>0.7041434410999629</v>
      </c>
      <c r="E28" s="203">
        <v>31693</v>
      </c>
      <c r="F28" s="481">
        <v>0.7315175995383728</v>
      </c>
      <c r="G28" s="203">
        <v>20907</v>
      </c>
      <c r="H28" s="481">
        <v>0.6469951104784304</v>
      </c>
      <c r="I28" s="203">
        <v>86618</v>
      </c>
      <c r="J28" s="481">
        <v>0.7023555645651733</v>
      </c>
      <c r="K28" s="938"/>
      <c r="L28" s="696"/>
    </row>
    <row r="29" spans="2:12" ht="15">
      <c r="B29" s="202" t="s">
        <v>107</v>
      </c>
      <c r="C29" s="203">
        <v>10974</v>
      </c>
      <c r="D29" s="481">
        <v>0.20390189520624302</v>
      </c>
      <c r="E29" s="203">
        <v>7233</v>
      </c>
      <c r="F29" s="481">
        <v>0.16694748990190422</v>
      </c>
      <c r="G29" s="203">
        <v>7888</v>
      </c>
      <c r="H29" s="481">
        <v>0.24410472241133874</v>
      </c>
      <c r="I29" s="203">
        <v>24924</v>
      </c>
      <c r="J29" s="481">
        <v>0.20210014190147982</v>
      </c>
      <c r="K29" s="938"/>
      <c r="L29" s="696"/>
    </row>
    <row r="30" spans="2:12" ht="15">
      <c r="B30" s="202" t="s">
        <v>108</v>
      </c>
      <c r="C30" s="203">
        <v>4949</v>
      </c>
      <c r="D30" s="481">
        <v>0.09195466369379413</v>
      </c>
      <c r="E30" s="203">
        <v>4399</v>
      </c>
      <c r="F30" s="481">
        <v>0.10153491055972302</v>
      </c>
      <c r="G30" s="203">
        <v>3519</v>
      </c>
      <c r="H30" s="481">
        <v>0.10890016711023086</v>
      </c>
      <c r="I30" s="203">
        <v>11783</v>
      </c>
      <c r="J30" s="481">
        <v>0.09554429353334684</v>
      </c>
      <c r="K30" s="938"/>
      <c r="L30" s="696"/>
    </row>
    <row r="31" spans="2:12" ht="15.75" thickBot="1">
      <c r="B31" s="96" t="s">
        <v>100</v>
      </c>
      <c r="C31" s="17">
        <v>53820</v>
      </c>
      <c r="D31" s="100">
        <v>1</v>
      </c>
      <c r="E31" s="104">
        <v>43325</v>
      </c>
      <c r="F31" s="102">
        <v>1</v>
      </c>
      <c r="G31" s="104">
        <v>32314</v>
      </c>
      <c r="H31" s="102">
        <v>1</v>
      </c>
      <c r="I31" s="104">
        <v>123325</v>
      </c>
      <c r="J31" s="102">
        <v>1</v>
      </c>
      <c r="K31" s="938"/>
      <c r="L31" s="696"/>
    </row>
    <row r="32" spans="2:12" ht="15">
      <c r="B32" s="97" t="s">
        <v>229</v>
      </c>
      <c r="C32" s="35"/>
      <c r="D32" s="101"/>
      <c r="E32" s="35"/>
      <c r="F32" s="101"/>
      <c r="G32" s="33"/>
      <c r="H32" s="101"/>
      <c r="I32" s="33"/>
      <c r="J32" s="34"/>
      <c r="K32" s="938"/>
      <c r="L32" s="696"/>
    </row>
    <row r="33" spans="2:12" ht="15">
      <c r="B33" s="212"/>
      <c r="C33" s="215">
        <v>2012</v>
      </c>
      <c r="D33" s="214"/>
      <c r="E33" s="558">
        <v>2013</v>
      </c>
      <c r="F33" s="214"/>
      <c r="G33" s="215">
        <v>2014</v>
      </c>
      <c r="H33" s="214"/>
      <c r="I33" s="1219" t="s">
        <v>698</v>
      </c>
      <c r="J33" s="1220"/>
      <c r="K33" s="938"/>
      <c r="L33" s="696"/>
    </row>
    <row r="34" spans="2:12" ht="30">
      <c r="B34" s="98"/>
      <c r="C34" s="106" t="s">
        <v>618</v>
      </c>
      <c r="D34" s="108" t="s">
        <v>153</v>
      </c>
      <c r="E34" s="106" t="s">
        <v>618</v>
      </c>
      <c r="F34" s="108" t="s">
        <v>153</v>
      </c>
      <c r="G34" s="106" t="s">
        <v>618</v>
      </c>
      <c r="H34" s="108" t="s">
        <v>153</v>
      </c>
      <c r="I34" s="106" t="s">
        <v>618</v>
      </c>
      <c r="J34" s="107" t="s">
        <v>153</v>
      </c>
      <c r="K34" s="938"/>
      <c r="L34" s="696"/>
    </row>
    <row r="35" spans="2:12" ht="15">
      <c r="B35" s="202" t="s">
        <v>105</v>
      </c>
      <c r="C35" s="203">
        <v>26410</v>
      </c>
      <c r="D35" s="481">
        <v>0.490709773318469</v>
      </c>
      <c r="E35" s="203">
        <v>21293</v>
      </c>
      <c r="F35" s="481">
        <v>0.49147143681477207</v>
      </c>
      <c r="G35" s="203">
        <v>16511</v>
      </c>
      <c r="H35" s="481">
        <v>0.5109550040230241</v>
      </c>
      <c r="I35" s="203">
        <v>62269</v>
      </c>
      <c r="J35" s="481">
        <v>0.5049138056857435</v>
      </c>
      <c r="K35" s="938"/>
      <c r="L35" s="696"/>
    </row>
    <row r="36" spans="2:12" ht="15">
      <c r="B36" s="202" t="s">
        <v>68</v>
      </c>
      <c r="C36" s="203">
        <v>27410</v>
      </c>
      <c r="D36" s="481">
        <v>0.509290226681531</v>
      </c>
      <c r="E36" s="203">
        <v>22032</v>
      </c>
      <c r="F36" s="481">
        <v>0.5085285631852279</v>
      </c>
      <c r="G36" s="203">
        <v>15803</v>
      </c>
      <c r="H36" s="481">
        <v>0.4890449959769759</v>
      </c>
      <c r="I36" s="203">
        <v>61057</v>
      </c>
      <c r="J36" s="481">
        <v>0.49508619431425654</v>
      </c>
      <c r="K36" s="938"/>
      <c r="L36" s="696"/>
    </row>
    <row r="37" spans="2:12" ht="15.75" thickBot="1">
      <c r="B37" s="96" t="s">
        <v>100</v>
      </c>
      <c r="C37" s="104">
        <v>53820</v>
      </c>
      <c r="D37" s="102">
        <v>1</v>
      </c>
      <c r="E37" s="104">
        <v>43325</v>
      </c>
      <c r="F37" s="102">
        <v>1</v>
      </c>
      <c r="G37" s="104">
        <v>32314</v>
      </c>
      <c r="H37" s="102">
        <v>1</v>
      </c>
      <c r="I37" s="104">
        <v>123326</v>
      </c>
      <c r="J37" s="102">
        <v>1</v>
      </c>
      <c r="K37" s="938"/>
      <c r="L37" s="696"/>
    </row>
    <row r="38" spans="2:12" ht="15">
      <c r="B38" s="97" t="s">
        <v>230</v>
      </c>
      <c r="C38" s="33"/>
      <c r="D38" s="101"/>
      <c r="E38" s="33"/>
      <c r="F38" s="101"/>
      <c r="G38" s="33"/>
      <c r="H38" s="101"/>
      <c r="I38" s="33"/>
      <c r="J38" s="34"/>
      <c r="K38" s="938"/>
      <c r="L38" s="696"/>
    </row>
    <row r="39" spans="2:12" ht="15">
      <c r="B39" s="209"/>
      <c r="C39" s="215">
        <v>2012</v>
      </c>
      <c r="D39" s="214"/>
      <c r="E39" s="558">
        <v>2013</v>
      </c>
      <c r="F39" s="214"/>
      <c r="G39" s="215">
        <v>2014</v>
      </c>
      <c r="H39" s="214"/>
      <c r="I39" s="1219" t="s">
        <v>698</v>
      </c>
      <c r="J39" s="1220"/>
      <c r="K39" s="938"/>
      <c r="L39" s="696"/>
    </row>
    <row r="40" spans="2:12" ht="30">
      <c r="B40" s="98"/>
      <c r="C40" s="106" t="s">
        <v>618</v>
      </c>
      <c r="D40" s="108" t="s">
        <v>153</v>
      </c>
      <c r="E40" s="106" t="s">
        <v>618</v>
      </c>
      <c r="F40" s="108" t="s">
        <v>153</v>
      </c>
      <c r="G40" s="106" t="s">
        <v>618</v>
      </c>
      <c r="H40" s="108" t="s">
        <v>153</v>
      </c>
      <c r="I40" s="106" t="s">
        <v>618</v>
      </c>
      <c r="J40" s="108" t="s">
        <v>153</v>
      </c>
      <c r="K40" s="938"/>
      <c r="L40" s="696"/>
    </row>
    <row r="41" spans="2:12" ht="15">
      <c r="B41" s="205" t="s">
        <v>125</v>
      </c>
      <c r="C41" s="203">
        <v>49624</v>
      </c>
      <c r="D41" s="481">
        <v>0.9220364176885916</v>
      </c>
      <c r="E41" s="203">
        <v>36866</v>
      </c>
      <c r="F41" s="481">
        <v>0.8509174841315638</v>
      </c>
      <c r="G41" s="203">
        <v>19495</v>
      </c>
      <c r="H41" s="481">
        <v>0.6032988797425265</v>
      </c>
      <c r="I41" s="203">
        <v>101107</v>
      </c>
      <c r="J41" s="481">
        <v>0.8198418812081898</v>
      </c>
      <c r="K41" s="938"/>
      <c r="L41" s="696"/>
    </row>
    <row r="42" spans="2:12" ht="15">
      <c r="B42" s="205" t="s">
        <v>126</v>
      </c>
      <c r="C42" s="203">
        <v>3942</v>
      </c>
      <c r="D42" s="481">
        <v>0.07324414715719063</v>
      </c>
      <c r="E42" s="203">
        <v>5483</v>
      </c>
      <c r="F42" s="481">
        <v>0.12655510675129833</v>
      </c>
      <c r="G42" s="203">
        <v>10763</v>
      </c>
      <c r="H42" s="481">
        <v>0.33307544717459925</v>
      </c>
      <c r="I42" s="203">
        <v>18998</v>
      </c>
      <c r="J42" s="481">
        <v>0.1540482465031421</v>
      </c>
      <c r="K42" s="938"/>
      <c r="L42" s="696"/>
    </row>
    <row r="43" spans="2:12" ht="15">
      <c r="B43" s="205" t="s">
        <v>127</v>
      </c>
      <c r="C43" s="203">
        <v>254</v>
      </c>
      <c r="D43" s="481">
        <v>0.004719435154217763</v>
      </c>
      <c r="E43" s="203">
        <v>976</v>
      </c>
      <c r="F43" s="481">
        <v>0.022527409117137912</v>
      </c>
      <c r="G43" s="203">
        <v>2056</v>
      </c>
      <c r="H43" s="481">
        <v>0.0636256730828743</v>
      </c>
      <c r="I43" s="203">
        <v>3220</v>
      </c>
      <c r="J43" s="481">
        <v>0.026109872288668155</v>
      </c>
      <c r="K43" s="938"/>
      <c r="L43" s="696"/>
    </row>
    <row r="44" spans="2:12" ht="15.75" thickBot="1">
      <c r="B44" s="99" t="s">
        <v>100</v>
      </c>
      <c r="C44" s="104">
        <v>53820</v>
      </c>
      <c r="D44" s="102">
        <v>1</v>
      </c>
      <c r="E44" s="104">
        <v>43325</v>
      </c>
      <c r="F44" s="102">
        <v>1</v>
      </c>
      <c r="G44" s="104">
        <v>32314</v>
      </c>
      <c r="H44" s="102">
        <v>1</v>
      </c>
      <c r="I44" s="104">
        <v>123325</v>
      </c>
      <c r="J44" s="102">
        <v>1</v>
      </c>
      <c r="K44" s="938"/>
      <c r="L44" s="696"/>
    </row>
    <row r="45" spans="2:12" ht="15">
      <c r="B45" s="942"/>
      <c r="C45" s="938"/>
      <c r="D45" s="943"/>
      <c r="E45" s="938"/>
      <c r="F45" s="943"/>
      <c r="G45" s="938"/>
      <c r="H45" s="943"/>
      <c r="I45" s="938"/>
      <c r="J45" s="696"/>
      <c r="K45" s="938"/>
      <c r="L45" s="696"/>
    </row>
    <row r="46" spans="2:12" ht="15.75" thickBot="1">
      <c r="B46" s="200"/>
      <c r="C46" s="200"/>
      <c r="D46" s="200"/>
      <c r="E46" s="200"/>
      <c r="F46" s="200"/>
      <c r="G46" s="200"/>
      <c r="H46" s="200"/>
      <c r="I46" s="236"/>
      <c r="J46" s="206"/>
      <c r="K46" s="695"/>
      <c r="L46" s="696"/>
    </row>
    <row r="47" spans="2:12" ht="15">
      <c r="B47" s="42" t="s">
        <v>250</v>
      </c>
      <c r="C47" s="207"/>
      <c r="D47" s="18"/>
      <c r="E47" s="529"/>
      <c r="F47" s="529"/>
      <c r="G47" s="529"/>
      <c r="H47" s="529"/>
      <c r="I47" s="23"/>
      <c r="K47" s="695"/>
      <c r="L47" s="696"/>
    </row>
    <row r="48" spans="2:12" ht="15">
      <c r="B48" s="216">
        <v>2009</v>
      </c>
      <c r="C48" s="217">
        <v>2010</v>
      </c>
      <c r="D48" s="218">
        <v>2011</v>
      </c>
      <c r="E48" s="525" t="s">
        <v>237</v>
      </c>
      <c r="F48" s="530">
        <v>2012</v>
      </c>
      <c r="G48" s="530">
        <v>2013</v>
      </c>
      <c r="H48" s="530">
        <v>2014</v>
      </c>
      <c r="I48" s="530" t="s">
        <v>803</v>
      </c>
      <c r="K48" s="695"/>
      <c r="L48" s="696"/>
    </row>
    <row r="49" spans="2:12" ht="15.75" thickBot="1">
      <c r="B49" s="939">
        <v>40187</v>
      </c>
      <c r="C49" s="939">
        <v>70555</v>
      </c>
      <c r="D49" s="940">
        <v>56077</v>
      </c>
      <c r="E49" s="941">
        <v>166819</v>
      </c>
      <c r="F49" s="531">
        <v>53820</v>
      </c>
      <c r="G49" s="531">
        <v>40377</v>
      </c>
      <c r="H49" s="531">
        <v>29128</v>
      </c>
      <c r="I49" s="531">
        <v>123325</v>
      </c>
      <c r="K49" s="695"/>
      <c r="L49" s="696"/>
    </row>
    <row r="50" spans="3:12" ht="15">
      <c r="C50" s="21"/>
      <c r="D50" s="22"/>
      <c r="E50" s="22"/>
      <c r="F50" s="22"/>
      <c r="G50" s="22"/>
      <c r="H50" s="208"/>
      <c r="K50" s="695"/>
      <c r="L50" s="696"/>
    </row>
    <row r="51" spans="2:12" ht="15">
      <c r="B51" s="201" t="s">
        <v>239</v>
      </c>
      <c r="K51" s="695"/>
      <c r="L51" s="696"/>
    </row>
    <row r="52" spans="2:12" ht="15">
      <c r="B52" s="24" t="s">
        <v>636</v>
      </c>
      <c r="K52" s="695"/>
      <c r="L52" s="696"/>
    </row>
    <row r="53" spans="2:12" ht="15">
      <c r="B53" s="219" t="s">
        <v>251</v>
      </c>
      <c r="I53" s="206"/>
      <c r="K53" s="695"/>
      <c r="L53" s="696"/>
    </row>
    <row r="54" spans="2:12" ht="15">
      <c r="B54" s="773" t="s">
        <v>798</v>
      </c>
      <c r="K54" s="695"/>
      <c r="L54" s="696"/>
    </row>
  </sheetData>
  <mergeCells count="7">
    <mergeCell ref="I26:J26"/>
    <mergeCell ref="I33:J33"/>
    <mergeCell ref="I39:J39"/>
    <mergeCell ref="A1:A2"/>
    <mergeCell ref="I5:J5"/>
    <mergeCell ref="I12:J12"/>
    <mergeCell ref="I18:J18"/>
  </mergeCells>
  <hyperlinks>
    <hyperlink ref="A1:A2" location="Index!A1" display="Back to Index"/>
  </hyperlinks>
  <printOptions/>
  <pageMargins left="0.7" right="0.7" top="0.75" bottom="0.75" header="0.3" footer="0.3"/>
  <pageSetup horizontalDpi="300" verticalDpi="300" orientation="portrait"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37"/>
  <sheetViews>
    <sheetView workbookViewId="0" topLeftCell="A9">
      <selection activeCell="G42" sqref="G42"/>
    </sheetView>
  </sheetViews>
  <sheetFormatPr defaultColWidth="9.140625" defaultRowHeight="15"/>
  <cols>
    <col min="1" max="1" width="9.140625" style="196" customWidth="1"/>
    <col min="2" max="2" width="17.421875" style="201" customWidth="1"/>
    <col min="3" max="12" width="16.7109375" style="201" customWidth="1"/>
    <col min="13" max="13" width="11.421875" style="201" bestFit="1" customWidth="1"/>
    <col min="14" max="16384" width="9.140625" style="201" customWidth="1"/>
  </cols>
  <sheetData>
    <row r="1" s="196" customFormat="1" ht="15">
      <c r="A1" s="1143" t="s">
        <v>64</v>
      </c>
    </row>
    <row r="2" spans="1:8" s="196" customFormat="1" ht="15">
      <c r="A2" s="1143"/>
      <c r="B2" s="197"/>
      <c r="C2" s="197"/>
      <c r="D2" s="197"/>
      <c r="H2" s="197"/>
    </row>
    <row r="3" spans="1:12" s="200" customFormat="1" ht="15.75" thickBot="1">
      <c r="A3" s="961"/>
      <c r="B3" s="33" t="s">
        <v>1141</v>
      </c>
      <c r="C3" s="198"/>
      <c r="D3" s="195"/>
      <c r="E3" s="199"/>
      <c r="F3" s="199"/>
      <c r="G3" s="199"/>
      <c r="H3" s="198"/>
      <c r="I3" s="199"/>
      <c r="J3" s="199"/>
      <c r="K3" s="695"/>
      <c r="L3" s="696"/>
    </row>
    <row r="4" spans="2:12" ht="15">
      <c r="B4" s="93" t="s">
        <v>1142</v>
      </c>
      <c r="C4" s="94"/>
      <c r="D4" s="532"/>
      <c r="E4" s="94"/>
      <c r="F4" s="94"/>
      <c r="G4" s="94"/>
      <c r="H4" s="94"/>
      <c r="I4" s="94"/>
      <c r="J4" s="94"/>
      <c r="K4" s="695"/>
      <c r="L4" s="696"/>
    </row>
    <row r="5" spans="1:12" ht="15">
      <c r="A5" s="197"/>
      <c r="B5" s="209"/>
      <c r="C5" s="210">
        <v>2015</v>
      </c>
      <c r="D5" s="211"/>
      <c r="E5" s="123">
        <v>2016</v>
      </c>
      <c r="F5" s="211"/>
      <c r="G5" s="210">
        <v>2017</v>
      </c>
      <c r="H5" s="211"/>
      <c r="I5" s="1216" t="s">
        <v>836</v>
      </c>
      <c r="J5" s="1210"/>
      <c r="K5" s="938"/>
      <c r="L5" s="696"/>
    </row>
    <row r="6" spans="1:12" ht="30" customHeight="1">
      <c r="A6" s="197"/>
      <c r="B6" s="95"/>
      <c r="C6" s="106" t="s">
        <v>933</v>
      </c>
      <c r="D6" s="107" t="s">
        <v>153</v>
      </c>
      <c r="E6" s="106" t="s">
        <v>933</v>
      </c>
      <c r="F6" s="107" t="s">
        <v>153</v>
      </c>
      <c r="G6" s="106" t="s">
        <v>933</v>
      </c>
      <c r="H6" s="107" t="s">
        <v>153</v>
      </c>
      <c r="I6" s="106" t="s">
        <v>933</v>
      </c>
      <c r="J6" s="107" t="s">
        <v>153</v>
      </c>
      <c r="K6" s="938"/>
      <c r="L6" s="696"/>
    </row>
    <row r="7" spans="1:12" ht="15">
      <c r="A7" s="197"/>
      <c r="B7" s="1068" t="s">
        <v>852</v>
      </c>
      <c r="C7" s="203">
        <v>1284</v>
      </c>
      <c r="D7" s="481">
        <v>0.04173980885508095</v>
      </c>
      <c r="E7" s="203">
        <v>3315</v>
      </c>
      <c r="F7" s="481">
        <v>0.14263585904220988</v>
      </c>
      <c r="G7" s="203">
        <v>4141</v>
      </c>
      <c r="H7" s="481">
        <v>0.175</v>
      </c>
      <c r="I7" s="204">
        <v>8740</v>
      </c>
      <c r="J7" s="481">
        <v>0.112</v>
      </c>
      <c r="K7" s="938"/>
      <c r="L7" s="696"/>
    </row>
    <row r="8" spans="1:12" ht="15">
      <c r="A8" s="197"/>
      <c r="B8" s="1068" t="s">
        <v>106</v>
      </c>
      <c r="C8" s="203">
        <v>20247</v>
      </c>
      <c r="D8" s="481">
        <v>0.6581821728106105</v>
      </c>
      <c r="E8" s="203">
        <v>13138</v>
      </c>
      <c r="F8" s="481">
        <v>0.5652940923368186</v>
      </c>
      <c r="G8" s="203">
        <v>14415</v>
      </c>
      <c r="H8" s="481">
        <v>0.608</v>
      </c>
      <c r="I8" s="204">
        <v>47800</v>
      </c>
      <c r="J8" s="481">
        <v>0.615</v>
      </c>
      <c r="K8" s="938"/>
      <c r="L8" s="696"/>
    </row>
    <row r="9" spans="1:12" ht="15">
      <c r="A9" s="197"/>
      <c r="B9" s="1068" t="s">
        <v>107</v>
      </c>
      <c r="C9" s="203">
        <v>6486</v>
      </c>
      <c r="D9" s="481">
        <v>0.2108445484688902</v>
      </c>
      <c r="E9" s="203">
        <v>4665</v>
      </c>
      <c r="F9" s="481">
        <v>0.20072286046211438</v>
      </c>
      <c r="G9" s="203">
        <v>3299</v>
      </c>
      <c r="H9" s="481">
        <v>0.139</v>
      </c>
      <c r="I9" s="204">
        <v>14450</v>
      </c>
      <c r="J9" s="481">
        <v>0.186</v>
      </c>
      <c r="K9" s="938"/>
      <c r="L9" s="696"/>
    </row>
    <row r="10" spans="1:12" ht="15">
      <c r="A10" s="197"/>
      <c r="B10" s="1068" t="s">
        <v>108</v>
      </c>
      <c r="C10" s="203">
        <v>2745</v>
      </c>
      <c r="D10" s="481">
        <v>0.08923346986541837</v>
      </c>
      <c r="E10" s="203">
        <v>2123</v>
      </c>
      <c r="F10" s="481">
        <v>0.09134718815885719</v>
      </c>
      <c r="G10" s="203">
        <v>1865</v>
      </c>
      <c r="H10" s="481">
        <v>0.079</v>
      </c>
      <c r="I10" s="204">
        <v>6733</v>
      </c>
      <c r="J10" s="481">
        <v>0.087</v>
      </c>
      <c r="K10" s="938"/>
      <c r="L10" s="696"/>
    </row>
    <row r="11" spans="1:12" ht="15.75" thickBot="1">
      <c r="A11" s="197"/>
      <c r="B11" s="96" t="s">
        <v>100</v>
      </c>
      <c r="C11" s="104">
        <v>30762</v>
      </c>
      <c r="D11" s="102">
        <v>1</v>
      </c>
      <c r="E11" s="104">
        <v>23241</v>
      </c>
      <c r="F11" s="102">
        <v>1</v>
      </c>
      <c r="G11" s="104">
        <v>23720</v>
      </c>
      <c r="H11" s="102">
        <v>1</v>
      </c>
      <c r="I11" s="104">
        <v>77723</v>
      </c>
      <c r="J11" s="102">
        <v>1</v>
      </c>
      <c r="K11" s="938"/>
      <c r="L11" s="696"/>
    </row>
    <row r="12" spans="1:12" ht="15">
      <c r="A12" s="197"/>
      <c r="B12" s="97" t="s">
        <v>934</v>
      </c>
      <c r="C12" s="35"/>
      <c r="D12" s="101"/>
      <c r="E12" s="35"/>
      <c r="F12" s="101"/>
      <c r="G12" s="33"/>
      <c r="H12" s="101"/>
      <c r="I12" s="33"/>
      <c r="J12" s="34"/>
      <c r="K12" s="938"/>
      <c r="L12" s="696"/>
    </row>
    <row r="13" spans="1:12" ht="15">
      <c r="A13" s="197"/>
      <c r="B13" s="212"/>
      <c r="C13" s="210">
        <v>2015</v>
      </c>
      <c r="D13" s="211"/>
      <c r="E13" s="123">
        <v>2016</v>
      </c>
      <c r="F13" s="211"/>
      <c r="G13" s="210">
        <v>2017</v>
      </c>
      <c r="H13" s="211"/>
      <c r="I13" s="1216" t="s">
        <v>836</v>
      </c>
      <c r="J13" s="1210"/>
      <c r="K13" s="938"/>
      <c r="L13" s="696"/>
    </row>
    <row r="14" spans="1:12" ht="30" customHeight="1">
      <c r="A14" s="197"/>
      <c r="B14" s="98"/>
      <c r="C14" s="106" t="s">
        <v>933</v>
      </c>
      <c r="D14" s="108" t="s">
        <v>153</v>
      </c>
      <c r="E14" s="106" t="s">
        <v>933</v>
      </c>
      <c r="F14" s="108" t="s">
        <v>153</v>
      </c>
      <c r="G14" s="106" t="s">
        <v>933</v>
      </c>
      <c r="H14" s="108" t="s">
        <v>153</v>
      </c>
      <c r="I14" s="106" t="s">
        <v>933</v>
      </c>
      <c r="J14" s="107" t="s">
        <v>153</v>
      </c>
      <c r="K14" s="938"/>
      <c r="L14" s="696"/>
    </row>
    <row r="15" spans="1:12" ht="15">
      <c r="A15" s="197"/>
      <c r="B15" s="202" t="s">
        <v>105</v>
      </c>
      <c r="C15" s="203">
        <v>20313</v>
      </c>
      <c r="D15" s="481">
        <v>0.660327677004096</v>
      </c>
      <c r="E15" s="203">
        <v>15057</v>
      </c>
      <c r="F15" s="481">
        <v>0.6478636891700013</v>
      </c>
      <c r="G15" s="203">
        <v>14099</v>
      </c>
      <c r="H15" s="481">
        <v>0.594</v>
      </c>
      <c r="I15" s="203">
        <v>49469</v>
      </c>
      <c r="J15" s="481">
        <v>0.6364</v>
      </c>
      <c r="K15" s="938"/>
      <c r="L15" s="696"/>
    </row>
    <row r="16" spans="1:12" ht="15">
      <c r="A16" s="197"/>
      <c r="B16" s="202" t="s">
        <v>68</v>
      </c>
      <c r="C16" s="203">
        <v>10449</v>
      </c>
      <c r="D16" s="481">
        <v>0.33967232299590405</v>
      </c>
      <c r="E16" s="203">
        <v>8184</v>
      </c>
      <c r="F16" s="481">
        <v>0.3521363108299987</v>
      </c>
      <c r="G16" s="203">
        <v>9621</v>
      </c>
      <c r="H16" s="481">
        <v>0.406</v>
      </c>
      <c r="I16" s="203">
        <v>28254</v>
      </c>
      <c r="J16" s="481">
        <v>0.3636</v>
      </c>
      <c r="K16" s="938"/>
      <c r="L16" s="696"/>
    </row>
    <row r="17" spans="1:12" ht="15.75" thickBot="1">
      <c r="A17" s="197"/>
      <c r="B17" s="96" t="s">
        <v>100</v>
      </c>
      <c r="C17" s="104">
        <v>30762</v>
      </c>
      <c r="D17" s="102">
        <v>1</v>
      </c>
      <c r="E17" s="104">
        <v>23241</v>
      </c>
      <c r="F17" s="102">
        <v>1</v>
      </c>
      <c r="G17" s="104">
        <v>23720</v>
      </c>
      <c r="H17" s="102">
        <v>1</v>
      </c>
      <c r="I17" s="104">
        <v>77723</v>
      </c>
      <c r="J17" s="102">
        <v>1</v>
      </c>
      <c r="K17" s="938"/>
      <c r="L17" s="696"/>
    </row>
    <row r="18" spans="1:12" ht="15">
      <c r="A18" s="197"/>
      <c r="B18" s="97" t="s">
        <v>935</v>
      </c>
      <c r="C18" s="33"/>
      <c r="D18" s="101"/>
      <c r="E18" s="33"/>
      <c r="F18" s="101"/>
      <c r="G18" s="33"/>
      <c r="H18" s="101"/>
      <c r="I18" s="33"/>
      <c r="J18" s="34"/>
      <c r="K18" s="938"/>
      <c r="L18" s="696"/>
    </row>
    <row r="19" spans="1:12" ht="15">
      <c r="A19" s="197"/>
      <c r="B19" s="209"/>
      <c r="C19" s="210">
        <v>2015</v>
      </c>
      <c r="D19" s="211"/>
      <c r="E19" s="123">
        <v>2016</v>
      </c>
      <c r="F19" s="211"/>
      <c r="G19" s="210">
        <v>2017</v>
      </c>
      <c r="H19" s="211"/>
      <c r="I19" s="1216" t="s">
        <v>836</v>
      </c>
      <c r="J19" s="1210"/>
      <c r="K19" s="938"/>
      <c r="L19" s="696"/>
    </row>
    <row r="20" spans="1:12" ht="30" customHeight="1">
      <c r="A20" s="197"/>
      <c r="B20" s="98"/>
      <c r="C20" s="106" t="s">
        <v>933</v>
      </c>
      <c r="D20" s="108" t="s">
        <v>153</v>
      </c>
      <c r="E20" s="106" t="s">
        <v>933</v>
      </c>
      <c r="F20" s="108" t="s">
        <v>153</v>
      </c>
      <c r="G20" s="106" t="s">
        <v>933</v>
      </c>
      <c r="H20" s="108" t="s">
        <v>153</v>
      </c>
      <c r="I20" s="106" t="s">
        <v>933</v>
      </c>
      <c r="J20" s="108" t="s">
        <v>153</v>
      </c>
      <c r="K20" s="938"/>
      <c r="L20" s="696"/>
    </row>
    <row r="21" spans="1:12" ht="15">
      <c r="A21" s="197"/>
      <c r="B21" s="205" t="s">
        <v>125</v>
      </c>
      <c r="C21" s="203">
        <v>29069</v>
      </c>
      <c r="D21" s="481">
        <v>0.9449645666731682</v>
      </c>
      <c r="E21" s="203">
        <v>21098</v>
      </c>
      <c r="F21" s="481">
        <v>0.9077922636719591</v>
      </c>
      <c r="G21" s="203">
        <v>20670</v>
      </c>
      <c r="H21" s="481">
        <v>0.871</v>
      </c>
      <c r="I21" s="203">
        <v>70837</v>
      </c>
      <c r="J21" s="481">
        <v>0.9114</v>
      </c>
      <c r="K21" s="938"/>
      <c r="L21" s="696"/>
    </row>
    <row r="22" spans="1:12" ht="15">
      <c r="A22" s="197"/>
      <c r="B22" s="205" t="s">
        <v>126</v>
      </c>
      <c r="C22" s="203">
        <v>1434</v>
      </c>
      <c r="D22" s="481">
        <v>0.0466159547493661</v>
      </c>
      <c r="E22" s="203">
        <v>1813</v>
      </c>
      <c r="F22" s="481">
        <v>0.07800869153650876</v>
      </c>
      <c r="G22" s="203">
        <v>2085</v>
      </c>
      <c r="H22" s="481">
        <v>0.088</v>
      </c>
      <c r="I22" s="203">
        <v>5332</v>
      </c>
      <c r="J22" s="481">
        <v>0.0686</v>
      </c>
      <c r="K22" s="938"/>
      <c r="L22" s="696"/>
    </row>
    <row r="23" spans="1:12" ht="15">
      <c r="A23" s="197"/>
      <c r="B23" s="205" t="s">
        <v>127</v>
      </c>
      <c r="C23" s="203">
        <v>259</v>
      </c>
      <c r="D23" s="481">
        <v>0.008419478577465705</v>
      </c>
      <c r="E23" s="203">
        <v>330</v>
      </c>
      <c r="F23" s="481">
        <v>0.014199044791532205</v>
      </c>
      <c r="G23" s="203">
        <v>965</v>
      </c>
      <c r="H23" s="481">
        <v>0.041</v>
      </c>
      <c r="I23" s="203">
        <v>1554</v>
      </c>
      <c r="J23" s="481">
        <v>0.02</v>
      </c>
      <c r="K23" s="938"/>
      <c r="L23" s="696"/>
    </row>
    <row r="24" spans="1:12" ht="15.75" thickBot="1">
      <c r="A24" s="197"/>
      <c r="B24" s="99" t="s">
        <v>100</v>
      </c>
      <c r="C24" s="104">
        <v>30762</v>
      </c>
      <c r="D24" s="102">
        <v>1</v>
      </c>
      <c r="E24" s="104">
        <v>23241</v>
      </c>
      <c r="F24" s="102">
        <v>1</v>
      </c>
      <c r="G24" s="104">
        <v>23720</v>
      </c>
      <c r="H24" s="102">
        <v>1</v>
      </c>
      <c r="I24" s="105">
        <v>77723</v>
      </c>
      <c r="J24" s="103">
        <v>1</v>
      </c>
      <c r="K24" s="938"/>
      <c r="L24" s="696"/>
    </row>
    <row r="25" spans="1:12" ht="15">
      <c r="A25" s="197"/>
      <c r="B25" s="693"/>
      <c r="C25" s="57"/>
      <c r="D25" s="694"/>
      <c r="E25" s="57"/>
      <c r="F25" s="694"/>
      <c r="G25" s="57"/>
      <c r="H25" s="694"/>
      <c r="I25" s="695"/>
      <c r="J25" s="696"/>
      <c r="K25" s="938"/>
      <c r="L25" s="696"/>
    </row>
    <row r="26" spans="2:12" ht="15">
      <c r="B26" s="942"/>
      <c r="C26" s="938"/>
      <c r="D26" s="943"/>
      <c r="E26" s="938"/>
      <c r="F26" s="943"/>
      <c r="G26" s="938"/>
      <c r="H26" s="943"/>
      <c r="I26" s="938"/>
      <c r="J26" s="696"/>
      <c r="K26" s="938"/>
      <c r="L26" s="696"/>
    </row>
    <row r="27" spans="2:14" ht="15.75" thickBot="1">
      <c r="B27" s="200"/>
      <c r="C27" s="200"/>
      <c r="D27" s="200"/>
      <c r="E27" s="200"/>
      <c r="F27" s="200"/>
      <c r="G27" s="200"/>
      <c r="H27" s="200"/>
      <c r="I27" s="236"/>
      <c r="J27" s="236"/>
      <c r="K27" s="938"/>
      <c r="L27" s="943"/>
      <c r="M27" s="200"/>
      <c r="N27" s="200"/>
    </row>
    <row r="28" spans="2:14" ht="15">
      <c r="B28" s="1002" t="s">
        <v>936</v>
      </c>
      <c r="C28" s="1003"/>
      <c r="D28" s="1004"/>
      <c r="E28" s="1005"/>
      <c r="F28" s="1005"/>
      <c r="G28" s="1005"/>
      <c r="H28" s="1005"/>
      <c r="I28" s="1005"/>
      <c r="J28" s="1005"/>
      <c r="K28" s="1005"/>
      <c r="L28" s="1005"/>
      <c r="M28" s="1006"/>
      <c r="N28" s="200"/>
    </row>
    <row r="29" spans="2:14" ht="15">
      <c r="B29" s="559">
        <v>2009</v>
      </c>
      <c r="C29" s="217">
        <v>2010</v>
      </c>
      <c r="D29" s="218">
        <v>2011</v>
      </c>
      <c r="E29" s="993" t="s">
        <v>237</v>
      </c>
      <c r="F29" s="530">
        <v>2012</v>
      </c>
      <c r="G29" s="530">
        <v>2013</v>
      </c>
      <c r="H29" s="530">
        <v>2014</v>
      </c>
      <c r="I29" s="530" t="s">
        <v>803</v>
      </c>
      <c r="J29" s="530">
        <v>2015</v>
      </c>
      <c r="K29" s="530">
        <v>2016</v>
      </c>
      <c r="L29" s="530">
        <v>2017</v>
      </c>
      <c r="M29" s="530" t="s">
        <v>939</v>
      </c>
      <c r="N29" s="200"/>
    </row>
    <row r="30" spans="2:14" ht="15.75" thickBot="1">
      <c r="B30" s="1007">
        <v>40187</v>
      </c>
      <c r="C30" s="1007">
        <v>70555</v>
      </c>
      <c r="D30" s="1008">
        <v>56077</v>
      </c>
      <c r="E30" s="1009">
        <v>166819</v>
      </c>
      <c r="F30" s="1010">
        <v>53820</v>
      </c>
      <c r="G30" s="1010">
        <v>40377</v>
      </c>
      <c r="H30" s="1010">
        <v>29128</v>
      </c>
      <c r="I30" s="1010">
        <v>123325</v>
      </c>
      <c r="J30" s="1010">
        <v>19410</v>
      </c>
      <c r="K30" s="1010">
        <v>16167</v>
      </c>
      <c r="L30" s="1010">
        <v>23721</v>
      </c>
      <c r="M30" s="1010">
        <v>59298</v>
      </c>
      <c r="N30" s="200"/>
    </row>
    <row r="31" spans="2:14" ht="15">
      <c r="B31" s="200"/>
      <c r="C31" s="1011"/>
      <c r="D31" s="1012"/>
      <c r="E31" s="1012"/>
      <c r="F31" s="1012"/>
      <c r="G31" s="1012"/>
      <c r="H31" s="200"/>
      <c r="I31" s="200"/>
      <c r="J31" s="200"/>
      <c r="K31" s="938"/>
      <c r="L31" s="943"/>
      <c r="M31" s="200"/>
      <c r="N31" s="200"/>
    </row>
    <row r="32" spans="2:14" ht="15">
      <c r="B32" s="1013" t="s">
        <v>937</v>
      </c>
      <c r="C32" s="200"/>
      <c r="D32" s="200"/>
      <c r="E32" s="200"/>
      <c r="F32" s="200"/>
      <c r="G32" s="200"/>
      <c r="H32" s="200"/>
      <c r="I32" s="200"/>
      <c r="J32" s="200"/>
      <c r="K32" s="938"/>
      <c r="L32" s="943"/>
      <c r="M32" s="200"/>
      <c r="N32" s="200"/>
    </row>
    <row r="33" spans="2:14" ht="15">
      <c r="B33" s="1013" t="s">
        <v>938</v>
      </c>
      <c r="C33" s="200"/>
      <c r="D33" s="200"/>
      <c r="E33" s="200"/>
      <c r="F33" s="200"/>
      <c r="G33" s="200"/>
      <c r="H33" s="200"/>
      <c r="I33" s="200"/>
      <c r="J33" s="200"/>
      <c r="K33" s="938"/>
      <c r="L33" s="943"/>
      <c r="M33" s="200"/>
      <c r="N33" s="200"/>
    </row>
    <row r="34" spans="2:14" ht="15">
      <c r="B34" s="1014" t="s">
        <v>251</v>
      </c>
      <c r="C34" s="200"/>
      <c r="D34" s="200"/>
      <c r="E34" s="200"/>
      <c r="F34" s="200"/>
      <c r="G34" s="200"/>
      <c r="H34" s="200"/>
      <c r="I34" s="236"/>
      <c r="J34" s="200"/>
      <c r="K34" s="938"/>
      <c r="L34" s="943"/>
      <c r="M34" s="200"/>
      <c r="N34" s="200"/>
    </row>
    <row r="35" spans="2:14" ht="15">
      <c r="B35" s="773" t="s">
        <v>798</v>
      </c>
      <c r="C35" s="200"/>
      <c r="D35" s="200"/>
      <c r="E35" s="200"/>
      <c r="F35" s="200"/>
      <c r="G35" s="200"/>
      <c r="H35" s="200"/>
      <c r="I35" s="200"/>
      <c r="J35" s="200"/>
      <c r="K35" s="938"/>
      <c r="L35" s="943"/>
      <c r="M35" s="200"/>
      <c r="N35" s="200"/>
    </row>
    <row r="36" spans="2:14" ht="15">
      <c r="B36" s="200"/>
      <c r="C36" s="200"/>
      <c r="D36" s="200"/>
      <c r="E36" s="200"/>
      <c r="F36" s="200"/>
      <c r="G36" s="200"/>
      <c r="H36" s="200"/>
      <c r="I36" s="200"/>
      <c r="J36" s="200"/>
      <c r="K36" s="200"/>
      <c r="L36" s="200"/>
      <c r="M36" s="200"/>
      <c r="N36" s="200"/>
    </row>
    <row r="37" spans="2:14" ht="15">
      <c r="B37" s="200"/>
      <c r="C37" s="200"/>
      <c r="D37" s="200"/>
      <c r="E37" s="200"/>
      <c r="F37" s="200"/>
      <c r="G37" s="200"/>
      <c r="H37" s="200"/>
      <c r="I37" s="200"/>
      <c r="J37" s="200"/>
      <c r="K37" s="200"/>
      <c r="L37" s="200"/>
      <c r="M37" s="200"/>
      <c r="N37" s="200"/>
    </row>
  </sheetData>
  <mergeCells count="4">
    <mergeCell ref="A1:A2"/>
    <mergeCell ref="I5:J5"/>
    <mergeCell ref="I13:J13"/>
    <mergeCell ref="I19:J19"/>
  </mergeCells>
  <hyperlinks>
    <hyperlink ref="A1:A2" location="Index!A1" display="Back to Index"/>
  </hyperlinks>
  <printOptions/>
  <pageMargins left="0.7" right="0.7" top="0.75" bottom="0.75" header="0.3" footer="0.3"/>
  <pageSetup horizontalDpi="300" verticalDpi="300" orientation="portrait"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Q37"/>
  <sheetViews>
    <sheetView zoomScale="85" zoomScaleNormal="85" workbookViewId="0" topLeftCell="A2">
      <selection activeCell="G9" sqref="G9:G10"/>
    </sheetView>
  </sheetViews>
  <sheetFormatPr defaultColWidth="9.140625" defaultRowHeight="15"/>
  <cols>
    <col min="1" max="1" width="9.140625" style="196" customWidth="1"/>
    <col min="2" max="2" width="17.421875" style="201" customWidth="1"/>
    <col min="3" max="12" width="16.7109375" style="201" customWidth="1"/>
    <col min="13" max="13" width="11.421875" style="201" bestFit="1" customWidth="1"/>
    <col min="14" max="17" width="15.00390625" style="201" customWidth="1"/>
    <col min="18" max="16384" width="9.140625" style="201" customWidth="1"/>
  </cols>
  <sheetData>
    <row r="1" s="196" customFormat="1" ht="15">
      <c r="A1" s="1143" t="s">
        <v>64</v>
      </c>
    </row>
    <row r="2" spans="1:8" s="196" customFormat="1" ht="15">
      <c r="A2" s="1143"/>
      <c r="B2" s="197"/>
      <c r="C2" s="197"/>
      <c r="D2" s="197"/>
      <c r="H2" s="197"/>
    </row>
    <row r="3" spans="1:11" s="200" customFormat="1" ht="15.75" thickBot="1">
      <c r="A3" s="1084"/>
      <c r="B3" s="33" t="s">
        <v>1141</v>
      </c>
      <c r="C3" s="198"/>
      <c r="D3" s="195"/>
      <c r="E3" s="199"/>
      <c r="F3" s="199"/>
      <c r="G3" s="199"/>
      <c r="H3" s="198"/>
      <c r="I3" s="199"/>
      <c r="J3" s="199"/>
      <c r="K3" s="938"/>
    </row>
    <row r="4" spans="2:11" ht="15">
      <c r="B4" s="93" t="s">
        <v>1142</v>
      </c>
      <c r="C4" s="94"/>
      <c r="D4" s="532"/>
      <c r="E4" s="94"/>
      <c r="F4" s="94"/>
      <c r="G4" s="94"/>
      <c r="H4" s="94"/>
      <c r="I4" s="94"/>
      <c r="J4" s="94"/>
      <c r="K4" s="938"/>
    </row>
    <row r="5" spans="1:11" ht="15">
      <c r="A5" s="197"/>
      <c r="B5" s="209"/>
      <c r="C5" s="210">
        <v>2018</v>
      </c>
      <c r="D5" s="211"/>
      <c r="E5" s="123">
        <v>2019</v>
      </c>
      <c r="F5" s="211"/>
      <c r="G5" s="210">
        <v>2020</v>
      </c>
      <c r="H5" s="211"/>
      <c r="I5" s="1216" t="s">
        <v>1166</v>
      </c>
      <c r="J5" s="1210"/>
      <c r="K5" s="938"/>
    </row>
    <row r="6" spans="1:11" ht="30" customHeight="1">
      <c r="A6" s="197"/>
      <c r="B6" s="95"/>
      <c r="C6" s="106" t="s">
        <v>933</v>
      </c>
      <c r="D6" s="107" t="s">
        <v>153</v>
      </c>
      <c r="E6" s="106" t="s">
        <v>933</v>
      </c>
      <c r="F6" s="107" t="s">
        <v>153</v>
      </c>
      <c r="G6" s="106" t="s">
        <v>933</v>
      </c>
      <c r="H6" s="107" t="s">
        <v>153</v>
      </c>
      <c r="I6" s="106" t="s">
        <v>933</v>
      </c>
      <c r="J6" s="107" t="s">
        <v>153</v>
      </c>
      <c r="K6" s="938"/>
    </row>
    <row r="7" spans="1:11" ht="15">
      <c r="A7" s="197"/>
      <c r="B7" s="1068" t="s">
        <v>852</v>
      </c>
      <c r="C7" s="534">
        <v>3571</v>
      </c>
      <c r="D7" s="995">
        <f>C7/$C$11</f>
        <v>0.1652169889886185</v>
      </c>
      <c r="E7" s="203">
        <v>2766</v>
      </c>
      <c r="F7" s="995">
        <f>E7/$E$11</f>
        <v>0.0825794894760412</v>
      </c>
      <c r="G7" s="203">
        <v>2315</v>
      </c>
      <c r="H7" s="481">
        <v>0.0761</v>
      </c>
      <c r="I7" s="534">
        <f>C7+E7+G7</f>
        <v>8652</v>
      </c>
      <c r="J7" s="481">
        <f>I7/$I$11</f>
        <v>0.10116931711880262</v>
      </c>
      <c r="K7" s="938"/>
    </row>
    <row r="8" spans="1:11" ht="15">
      <c r="A8" s="197"/>
      <c r="B8" s="1068" t="s">
        <v>106</v>
      </c>
      <c r="C8" s="534">
        <v>11676</v>
      </c>
      <c r="D8" s="995">
        <f aca="true" t="shared" si="0" ref="D8:D10">C8/$C$11</f>
        <v>0.5402054224114</v>
      </c>
      <c r="E8" s="203">
        <v>19057</v>
      </c>
      <c r="F8" s="995">
        <f aca="true" t="shared" si="1" ref="F8:F10">E8/$E$11</f>
        <v>0.5689505896402448</v>
      </c>
      <c r="G8" s="203">
        <v>18990</v>
      </c>
      <c r="H8" s="481">
        <v>0.6244451021012134</v>
      </c>
      <c r="I8" s="534">
        <f aca="true" t="shared" si="2" ref="I8:I10">C8+E8+G8</f>
        <v>49723</v>
      </c>
      <c r="J8" s="481">
        <f aca="true" t="shared" si="3" ref="J8:J11">I8/$I$11</f>
        <v>0.5814195509822264</v>
      </c>
      <c r="K8" s="938"/>
    </row>
    <row r="9" spans="1:11" ht="15">
      <c r="A9" s="197"/>
      <c r="B9" s="1068" t="s">
        <v>107</v>
      </c>
      <c r="C9" s="534">
        <v>3607</v>
      </c>
      <c r="D9" s="995">
        <f t="shared" si="0"/>
        <v>0.1668825761080781</v>
      </c>
      <c r="E9" s="203">
        <v>7032</v>
      </c>
      <c r="F9" s="995">
        <f t="shared" si="1"/>
        <v>0.20994178235557545</v>
      </c>
      <c r="G9" s="203">
        <v>6180</v>
      </c>
      <c r="H9" s="481">
        <v>0.20321594160007891</v>
      </c>
      <c r="I9" s="534">
        <f t="shared" si="2"/>
        <v>16819</v>
      </c>
      <c r="J9" s="481">
        <f t="shared" si="3"/>
        <v>0.19666744621141252</v>
      </c>
      <c r="K9" s="938"/>
    </row>
    <row r="10" spans="1:11" ht="15">
      <c r="A10" s="197"/>
      <c r="B10" s="1068" t="s">
        <v>108</v>
      </c>
      <c r="C10" s="534">
        <v>2760</v>
      </c>
      <c r="D10" s="995">
        <f t="shared" si="0"/>
        <v>0.1276950124919034</v>
      </c>
      <c r="E10" s="203">
        <v>4640</v>
      </c>
      <c r="F10" s="995">
        <f t="shared" si="1"/>
        <v>0.13852813852813853</v>
      </c>
      <c r="G10" s="203">
        <v>2926</v>
      </c>
      <c r="H10" s="481">
        <v>0.09621518529479464</v>
      </c>
      <c r="I10" s="534">
        <f t="shared" si="2"/>
        <v>10326</v>
      </c>
      <c r="J10" s="481">
        <f t="shared" si="3"/>
        <v>0.12074368568755847</v>
      </c>
      <c r="K10" s="938"/>
    </row>
    <row r="11" spans="1:11" ht="15.75" thickBot="1">
      <c r="A11" s="197"/>
      <c r="B11" s="96" t="s">
        <v>100</v>
      </c>
      <c r="C11" s="104">
        <f aca="true" t="shared" si="4" ref="C11:I11">SUM(C7:C10)</f>
        <v>21614</v>
      </c>
      <c r="D11" s="102">
        <f t="shared" si="4"/>
        <v>1</v>
      </c>
      <c r="E11" s="104">
        <f t="shared" si="4"/>
        <v>33495</v>
      </c>
      <c r="F11" s="102">
        <f t="shared" si="4"/>
        <v>1</v>
      </c>
      <c r="G11" s="104">
        <f t="shared" si="4"/>
        <v>30411</v>
      </c>
      <c r="H11" s="102">
        <f t="shared" si="4"/>
        <v>0.9999762289960871</v>
      </c>
      <c r="I11" s="104">
        <f t="shared" si="4"/>
        <v>85520</v>
      </c>
      <c r="J11" s="102">
        <f t="shared" si="3"/>
        <v>1</v>
      </c>
      <c r="K11" s="938"/>
    </row>
    <row r="12" spans="1:11" ht="15">
      <c r="A12" s="197"/>
      <c r="B12" s="97" t="s">
        <v>934</v>
      </c>
      <c r="C12" s="35"/>
      <c r="D12" s="101"/>
      <c r="E12" s="35"/>
      <c r="F12" s="101"/>
      <c r="G12" s="33"/>
      <c r="H12" s="101"/>
      <c r="I12" s="33"/>
      <c r="J12" s="34"/>
      <c r="K12" s="938"/>
    </row>
    <row r="13" spans="1:11" ht="15">
      <c r="A13" s="197"/>
      <c r="B13" s="212"/>
      <c r="C13" s="210">
        <v>2018</v>
      </c>
      <c r="D13" s="211"/>
      <c r="E13" s="123">
        <v>2019</v>
      </c>
      <c r="F13" s="211"/>
      <c r="G13" s="210">
        <v>2020</v>
      </c>
      <c r="H13" s="211"/>
      <c r="I13" s="1216" t="s">
        <v>1166</v>
      </c>
      <c r="J13" s="1210"/>
      <c r="K13" s="938"/>
    </row>
    <row r="14" spans="1:11" ht="30" customHeight="1">
      <c r="A14" s="197"/>
      <c r="B14" s="98"/>
      <c r="C14" s="106" t="s">
        <v>933</v>
      </c>
      <c r="D14" s="108" t="s">
        <v>153</v>
      </c>
      <c r="E14" s="106" t="s">
        <v>933</v>
      </c>
      <c r="F14" s="108" t="s">
        <v>153</v>
      </c>
      <c r="G14" s="106" t="s">
        <v>933</v>
      </c>
      <c r="H14" s="108" t="s">
        <v>153</v>
      </c>
      <c r="I14" s="106" t="s">
        <v>933</v>
      </c>
      <c r="J14" s="107" t="s">
        <v>153</v>
      </c>
      <c r="K14" s="938"/>
    </row>
    <row r="15" spans="1:11" ht="15">
      <c r="A15" s="197"/>
      <c r="B15" s="202" t="s">
        <v>105</v>
      </c>
      <c r="C15" s="203">
        <v>8845</v>
      </c>
      <c r="D15" s="481">
        <f>C15/$C$17</f>
        <v>0.4092255019894513</v>
      </c>
      <c r="E15" s="203">
        <v>14019</v>
      </c>
      <c r="F15" s="481">
        <f>E15/$E$17</f>
        <v>0.41854008060904613</v>
      </c>
      <c r="G15" s="203">
        <v>15952</v>
      </c>
      <c r="H15" s="481">
        <v>0.5245470389003979</v>
      </c>
      <c r="I15" s="534">
        <f>C15+E15+G15</f>
        <v>38816</v>
      </c>
      <c r="J15" s="481">
        <f>I15/$I$11</f>
        <v>0.4538821328344247</v>
      </c>
      <c r="K15" s="938"/>
    </row>
    <row r="16" spans="1:11" ht="15">
      <c r="A16" s="197"/>
      <c r="B16" s="202" t="s">
        <v>68</v>
      </c>
      <c r="C16" s="203">
        <v>12769</v>
      </c>
      <c r="D16" s="481">
        <f>C16/$C$17</f>
        <v>0.5907744980105487</v>
      </c>
      <c r="E16" s="203">
        <v>19476</v>
      </c>
      <c r="F16" s="481">
        <f>E16/$E$17</f>
        <v>0.5814599193909539</v>
      </c>
      <c r="G16" s="203">
        <v>14459</v>
      </c>
      <c r="H16" s="481">
        <v>0.4754529610996021</v>
      </c>
      <c r="I16" s="534">
        <f>C16+E16+G16</f>
        <v>46704</v>
      </c>
      <c r="J16" s="481">
        <f>I16/$I$11</f>
        <v>0.5461178671655753</v>
      </c>
      <c r="K16" s="938"/>
    </row>
    <row r="17" spans="1:11" ht="15.75" thickBot="1">
      <c r="A17" s="197"/>
      <c r="B17" s="96" t="s">
        <v>100</v>
      </c>
      <c r="C17" s="104">
        <f aca="true" t="shared" si="5" ref="C17:J17">SUM(C15:C16)</f>
        <v>21614</v>
      </c>
      <c r="D17" s="102">
        <f t="shared" si="5"/>
        <v>1</v>
      </c>
      <c r="E17" s="104">
        <f t="shared" si="5"/>
        <v>33495</v>
      </c>
      <c r="F17" s="102">
        <f t="shared" si="5"/>
        <v>1</v>
      </c>
      <c r="G17" s="104">
        <f t="shared" si="5"/>
        <v>30411</v>
      </c>
      <c r="H17" s="102">
        <f t="shared" si="5"/>
        <v>1</v>
      </c>
      <c r="I17" s="104">
        <f t="shared" si="5"/>
        <v>85520</v>
      </c>
      <c r="J17" s="102">
        <f t="shared" si="5"/>
        <v>1</v>
      </c>
      <c r="K17" s="938"/>
    </row>
    <row r="18" spans="1:11" ht="15">
      <c r="A18" s="197"/>
      <c r="B18" s="97" t="s">
        <v>935</v>
      </c>
      <c r="C18" s="33"/>
      <c r="D18" s="101"/>
      <c r="E18" s="33"/>
      <c r="F18" s="101"/>
      <c r="G18" s="33"/>
      <c r="H18" s="101"/>
      <c r="I18" s="33"/>
      <c r="J18" s="34"/>
      <c r="K18" s="938"/>
    </row>
    <row r="19" spans="1:11" ht="15">
      <c r="A19" s="197"/>
      <c r="B19" s="209"/>
      <c r="C19" s="210">
        <v>2018</v>
      </c>
      <c r="D19" s="211"/>
      <c r="E19" s="123">
        <v>2019</v>
      </c>
      <c r="F19" s="211"/>
      <c r="G19" s="210">
        <v>2020</v>
      </c>
      <c r="H19" s="211"/>
      <c r="I19" s="1216" t="s">
        <v>1166</v>
      </c>
      <c r="J19" s="1210"/>
      <c r="K19" s="938"/>
    </row>
    <row r="20" spans="1:11" ht="30" customHeight="1">
      <c r="A20" s="197"/>
      <c r="B20" s="98"/>
      <c r="C20" s="106" t="s">
        <v>933</v>
      </c>
      <c r="D20" s="108" t="s">
        <v>153</v>
      </c>
      <c r="E20" s="106" t="s">
        <v>933</v>
      </c>
      <c r="F20" s="108" t="s">
        <v>153</v>
      </c>
      <c r="G20" s="106" t="s">
        <v>933</v>
      </c>
      <c r="H20" s="108" t="s">
        <v>153</v>
      </c>
      <c r="I20" s="106" t="s">
        <v>933</v>
      </c>
      <c r="J20" s="108" t="s">
        <v>153</v>
      </c>
      <c r="K20" s="938"/>
    </row>
    <row r="21" spans="1:11" ht="15">
      <c r="A21" s="197"/>
      <c r="B21" s="205" t="s">
        <v>125</v>
      </c>
      <c r="C21" s="203">
        <v>16056</v>
      </c>
      <c r="D21" s="995">
        <f aca="true" t="shared" si="6" ref="D21">C21/$C$11</f>
        <v>0.7428518552789859</v>
      </c>
      <c r="E21" s="203">
        <v>24358</v>
      </c>
      <c r="F21" s="995">
        <f>E21/$E$11</f>
        <v>0.7272130168681893</v>
      </c>
      <c r="G21" s="203">
        <v>22410</v>
      </c>
      <c r="H21" s="481">
        <v>0.7369044095886357</v>
      </c>
      <c r="I21" s="534">
        <f aca="true" t="shared" si="7" ref="I21:I23">C21+E21+G21</f>
        <v>62824</v>
      </c>
      <c r="J21" s="481">
        <f>I21/$I$24</f>
        <v>0.7346117867165576</v>
      </c>
      <c r="K21" s="938"/>
    </row>
    <row r="22" spans="1:11" ht="15">
      <c r="A22" s="197"/>
      <c r="B22" s="205" t="s">
        <v>126</v>
      </c>
      <c r="C22" s="203">
        <v>4565</v>
      </c>
      <c r="D22" s="995">
        <f aca="true" t="shared" si="8" ref="D22">C22/$C$11</f>
        <v>0.21120570000925326</v>
      </c>
      <c r="E22" s="203">
        <v>7475</v>
      </c>
      <c r="F22" s="995">
        <f aca="true" t="shared" si="9" ref="F22:F23">E22/$E$11</f>
        <v>0.2231676369607404</v>
      </c>
      <c r="G22" s="203">
        <v>5543</v>
      </c>
      <c r="H22" s="481">
        <v>0.18226957350958534</v>
      </c>
      <c r="I22" s="534">
        <f t="shared" si="7"/>
        <v>17583</v>
      </c>
      <c r="J22" s="481">
        <f aca="true" t="shared" si="10" ref="J22:J24">I22/$I$24</f>
        <v>0.20560102899906454</v>
      </c>
      <c r="K22" s="938"/>
    </row>
    <row r="23" spans="1:11" ht="15">
      <c r="A23" s="197"/>
      <c r="B23" s="205" t="s">
        <v>127</v>
      </c>
      <c r="C23" s="203">
        <v>993</v>
      </c>
      <c r="D23" s="995">
        <f aca="true" t="shared" si="11" ref="D23">C23/$C$11</f>
        <v>0.0459424447117609</v>
      </c>
      <c r="E23" s="203">
        <v>1662</v>
      </c>
      <c r="F23" s="995">
        <f t="shared" si="9"/>
        <v>0.04961934617107031</v>
      </c>
      <c r="G23" s="203">
        <v>2458</v>
      </c>
      <c r="H23" s="481">
        <v>0.08082601690177896</v>
      </c>
      <c r="I23" s="534">
        <f t="shared" si="7"/>
        <v>5113</v>
      </c>
      <c r="J23" s="481">
        <f t="shared" si="10"/>
        <v>0.059787184284377924</v>
      </c>
      <c r="K23" s="938"/>
    </row>
    <row r="24" spans="1:11" ht="15.75" thickBot="1">
      <c r="A24" s="197"/>
      <c r="B24" s="99" t="s">
        <v>100</v>
      </c>
      <c r="C24" s="104">
        <f aca="true" t="shared" si="12" ref="C24:H24">SUM(C21:C23)</f>
        <v>21614</v>
      </c>
      <c r="D24" s="102">
        <f t="shared" si="12"/>
        <v>1</v>
      </c>
      <c r="E24" s="104">
        <f t="shared" si="12"/>
        <v>33495</v>
      </c>
      <c r="F24" s="102">
        <f t="shared" si="12"/>
        <v>1</v>
      </c>
      <c r="G24" s="104">
        <f t="shared" si="12"/>
        <v>30411</v>
      </c>
      <c r="H24" s="102">
        <f t="shared" si="12"/>
        <v>1</v>
      </c>
      <c r="I24" s="104">
        <f>SUM(I20:I23)</f>
        <v>85520</v>
      </c>
      <c r="J24" s="102">
        <f t="shared" si="10"/>
        <v>1</v>
      </c>
      <c r="K24" s="938"/>
    </row>
    <row r="25" spans="1:11" ht="15">
      <c r="A25" s="197"/>
      <c r="B25" s="693"/>
      <c r="C25" s="57"/>
      <c r="D25" s="694"/>
      <c r="E25" s="57"/>
      <c r="F25" s="694"/>
      <c r="G25" s="57"/>
      <c r="H25" s="57"/>
      <c r="I25" s="57"/>
      <c r="J25" s="57"/>
      <c r="K25" s="938"/>
    </row>
    <row r="26" spans="2:11" ht="15">
      <c r="B26" s="942"/>
      <c r="C26" s="938"/>
      <c r="D26" s="943"/>
      <c r="E26" s="938"/>
      <c r="F26" s="943"/>
      <c r="G26" s="938"/>
      <c r="H26" s="938"/>
      <c r="I26" s="938"/>
      <c r="J26" s="938"/>
      <c r="K26" s="938"/>
    </row>
    <row r="27" spans="2:14" ht="15.75" thickBot="1">
      <c r="B27" s="200"/>
      <c r="C27" s="200"/>
      <c r="D27" s="200"/>
      <c r="E27" s="200"/>
      <c r="F27" s="200"/>
      <c r="G27" s="200"/>
      <c r="H27" s="200"/>
      <c r="I27" s="200"/>
      <c r="J27" s="200"/>
      <c r="K27" s="938"/>
      <c r="L27" s="943"/>
      <c r="M27" s="200"/>
      <c r="N27" s="200"/>
    </row>
    <row r="28" spans="2:17" ht="15">
      <c r="B28" s="1002" t="s">
        <v>936</v>
      </c>
      <c r="C28" s="1003"/>
      <c r="D28" s="1004"/>
      <c r="E28" s="1005"/>
      <c r="F28" s="1005"/>
      <c r="G28" s="1005"/>
      <c r="H28" s="1005"/>
      <c r="I28" s="1005"/>
      <c r="J28" s="1005"/>
      <c r="K28" s="1005"/>
      <c r="L28" s="1005"/>
      <c r="M28" s="1005"/>
      <c r="N28" s="1005"/>
      <c r="O28" s="1005"/>
      <c r="P28" s="1005"/>
      <c r="Q28" s="1006"/>
    </row>
    <row r="29" spans="2:17" ht="15">
      <c r="B29" s="559">
        <v>2009</v>
      </c>
      <c r="C29" s="217">
        <v>2010</v>
      </c>
      <c r="D29" s="218">
        <v>2011</v>
      </c>
      <c r="E29" s="1085" t="s">
        <v>237</v>
      </c>
      <c r="F29" s="530">
        <v>2012</v>
      </c>
      <c r="G29" s="530">
        <v>2013</v>
      </c>
      <c r="H29" s="530">
        <v>2014</v>
      </c>
      <c r="I29" s="530" t="s">
        <v>803</v>
      </c>
      <c r="J29" s="530">
        <v>2015</v>
      </c>
      <c r="K29" s="530">
        <v>2016</v>
      </c>
      <c r="L29" s="530">
        <v>2017</v>
      </c>
      <c r="M29" s="530" t="s">
        <v>939</v>
      </c>
      <c r="N29" s="530">
        <v>2018</v>
      </c>
      <c r="O29" s="530">
        <v>2019</v>
      </c>
      <c r="P29" s="530">
        <v>2020</v>
      </c>
      <c r="Q29" s="530" t="s">
        <v>1167</v>
      </c>
    </row>
    <row r="30" spans="2:17" ht="15.75" thickBot="1">
      <c r="B30" s="1007">
        <v>40187</v>
      </c>
      <c r="C30" s="1007">
        <v>70555</v>
      </c>
      <c r="D30" s="1008">
        <v>56077</v>
      </c>
      <c r="E30" s="1009">
        <v>166819</v>
      </c>
      <c r="F30" s="1010">
        <v>53820</v>
      </c>
      <c r="G30" s="1010">
        <v>40377</v>
      </c>
      <c r="H30" s="1010">
        <v>29128</v>
      </c>
      <c r="I30" s="1010">
        <v>123325</v>
      </c>
      <c r="J30" s="1010">
        <v>19410</v>
      </c>
      <c r="K30" s="1010">
        <v>16167</v>
      </c>
      <c r="L30" s="1010">
        <v>23721</v>
      </c>
      <c r="M30" s="1010">
        <v>59298</v>
      </c>
      <c r="N30" s="1010">
        <v>21614</v>
      </c>
      <c r="O30" s="1010">
        <v>33495</v>
      </c>
      <c r="P30" s="1010">
        <v>30411</v>
      </c>
      <c r="Q30" s="1010">
        <f>N30+O30+P30</f>
        <v>85520</v>
      </c>
    </row>
    <row r="31" spans="2:14" ht="15">
      <c r="B31" s="200"/>
      <c r="C31" s="1011"/>
      <c r="D31" s="1012"/>
      <c r="E31" s="1012"/>
      <c r="F31" s="1012"/>
      <c r="G31" s="1012"/>
      <c r="H31" s="200"/>
      <c r="I31" s="200"/>
      <c r="J31" s="200"/>
      <c r="K31" s="938"/>
      <c r="L31" s="943"/>
      <c r="M31" s="200"/>
      <c r="N31" s="200"/>
    </row>
    <row r="32" spans="2:14" ht="15">
      <c r="B32" s="1013" t="s">
        <v>937</v>
      </c>
      <c r="C32" s="200"/>
      <c r="D32" s="200"/>
      <c r="E32" s="200"/>
      <c r="F32" s="200"/>
      <c r="G32" s="200"/>
      <c r="H32" s="200"/>
      <c r="I32" s="200"/>
      <c r="J32" s="200"/>
      <c r="K32" s="938"/>
      <c r="L32" s="943"/>
      <c r="M32" s="200"/>
      <c r="N32" s="200"/>
    </row>
    <row r="33" spans="2:14" ht="15">
      <c r="B33" s="1013" t="s">
        <v>938</v>
      </c>
      <c r="C33" s="200"/>
      <c r="D33" s="200"/>
      <c r="E33" s="200"/>
      <c r="F33" s="200"/>
      <c r="G33" s="200"/>
      <c r="H33" s="200"/>
      <c r="I33" s="200"/>
      <c r="J33" s="200"/>
      <c r="K33" s="938"/>
      <c r="L33" s="943"/>
      <c r="M33" s="200"/>
      <c r="N33" s="200"/>
    </row>
    <row r="34" spans="2:14" ht="15">
      <c r="B34" s="1014" t="s">
        <v>251</v>
      </c>
      <c r="C34" s="200"/>
      <c r="D34" s="200"/>
      <c r="E34" s="200"/>
      <c r="F34" s="200"/>
      <c r="G34" s="200"/>
      <c r="H34" s="200"/>
      <c r="I34" s="236"/>
      <c r="J34" s="200"/>
      <c r="K34" s="938"/>
      <c r="L34" s="943"/>
      <c r="M34" s="200"/>
      <c r="N34" s="200"/>
    </row>
    <row r="35" spans="2:14" ht="15">
      <c r="B35" s="773" t="s">
        <v>798</v>
      </c>
      <c r="C35" s="200"/>
      <c r="D35" s="200"/>
      <c r="E35" s="200"/>
      <c r="F35" s="200"/>
      <c r="G35" s="200"/>
      <c r="H35" s="200"/>
      <c r="I35" s="200"/>
      <c r="J35" s="200"/>
      <c r="K35" s="938"/>
      <c r="L35" s="943"/>
      <c r="M35" s="200"/>
      <c r="N35" s="200"/>
    </row>
    <row r="36" spans="2:14" ht="15">
      <c r="B36" s="200"/>
      <c r="C36" s="200"/>
      <c r="D36" s="200"/>
      <c r="E36" s="200"/>
      <c r="F36" s="200"/>
      <c r="G36" s="200"/>
      <c r="H36" s="200"/>
      <c r="I36" s="200"/>
      <c r="J36" s="200"/>
      <c r="K36" s="200"/>
      <c r="L36" s="200"/>
      <c r="M36" s="200"/>
      <c r="N36" s="200"/>
    </row>
    <row r="37" spans="2:14" ht="15">
      <c r="B37" s="200"/>
      <c r="C37" s="200"/>
      <c r="D37" s="200"/>
      <c r="E37" s="200"/>
      <c r="F37" s="200"/>
      <c r="G37" s="200"/>
      <c r="H37" s="200"/>
      <c r="I37" s="200"/>
      <c r="J37" s="200"/>
      <c r="K37" s="200"/>
      <c r="L37" s="200"/>
      <c r="M37" s="200"/>
      <c r="N37" s="200"/>
    </row>
  </sheetData>
  <mergeCells count="4">
    <mergeCell ref="A1:A2"/>
    <mergeCell ref="I5:J5"/>
    <mergeCell ref="I13:J13"/>
    <mergeCell ref="I19:J19"/>
  </mergeCells>
  <hyperlinks>
    <hyperlink ref="A1:A2" location="Index!A1" display="Back to Index"/>
  </hyperlinks>
  <printOptions/>
  <pageMargins left="0.7" right="0.7" top="0.75" bottom="0.75" header="0.3" footer="0.3"/>
  <pageSetup horizontalDpi="300" verticalDpi="300" orientation="portrait" paperSize="9"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K72"/>
  <sheetViews>
    <sheetView zoomScale="70" zoomScaleNormal="70" workbookViewId="0" topLeftCell="A11">
      <selection activeCell="AE28" sqref="AE28"/>
    </sheetView>
  </sheetViews>
  <sheetFormatPr defaultColWidth="9.140625" defaultRowHeight="15"/>
  <cols>
    <col min="2" max="2" width="63.421875" style="0" bestFit="1" customWidth="1"/>
    <col min="3" max="37" width="16.7109375" style="0" customWidth="1"/>
  </cols>
  <sheetData>
    <row r="1" spans="1:37" ht="15" customHeight="1">
      <c r="A1" s="1143" t="s">
        <v>64</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row>
    <row r="2" spans="1:37" ht="15">
      <c r="A2" s="1143"/>
      <c r="B2" s="197"/>
      <c r="C2" s="197"/>
      <c r="D2" s="197"/>
      <c r="E2" s="197"/>
      <c r="F2" s="197"/>
      <c r="G2" s="197"/>
      <c r="H2" s="196"/>
      <c r="I2" s="196"/>
      <c r="J2" s="196"/>
      <c r="K2" s="196"/>
      <c r="L2" s="196"/>
      <c r="M2" s="196"/>
      <c r="N2" s="197"/>
      <c r="O2" s="197"/>
      <c r="P2" s="197"/>
      <c r="Q2" s="197"/>
      <c r="R2" s="196"/>
      <c r="S2" s="196"/>
      <c r="T2" s="196"/>
      <c r="U2" s="196"/>
      <c r="V2" s="196"/>
      <c r="W2" s="196"/>
      <c r="X2" s="197"/>
      <c r="Y2" s="197"/>
      <c r="Z2" s="197"/>
      <c r="AA2" s="197"/>
      <c r="AB2" s="196"/>
      <c r="AC2" s="197"/>
      <c r="AD2" s="197"/>
      <c r="AE2" s="197"/>
      <c r="AF2" s="197"/>
      <c r="AG2" s="196"/>
      <c r="AH2" s="197"/>
      <c r="AI2" s="197"/>
      <c r="AJ2" s="197"/>
      <c r="AK2" s="197"/>
    </row>
    <row r="3" spans="1:37" ht="15.75" thickBot="1">
      <c r="A3" s="1055"/>
      <c r="B3" s="33" t="s">
        <v>1091</v>
      </c>
      <c r="C3" s="198"/>
      <c r="D3" s="195"/>
      <c r="E3" s="195"/>
      <c r="F3" s="195"/>
      <c r="G3" s="195"/>
      <c r="H3" s="199"/>
      <c r="I3" s="199"/>
      <c r="J3" s="199"/>
      <c r="K3" s="199"/>
      <c r="L3" s="199"/>
      <c r="M3" s="199"/>
      <c r="N3" s="198"/>
      <c r="O3" s="198"/>
      <c r="P3" s="198"/>
      <c r="Q3" s="198"/>
      <c r="R3" s="1135"/>
      <c r="S3" s="1135"/>
      <c r="T3" s="1135"/>
      <c r="U3" s="1135"/>
      <c r="V3" s="1135"/>
      <c r="W3" s="199"/>
      <c r="X3" s="198"/>
      <c r="Y3" s="198"/>
      <c r="Z3" s="198"/>
      <c r="AA3" s="198"/>
      <c r="AB3" s="199"/>
      <c r="AC3" s="198"/>
      <c r="AD3" s="198"/>
      <c r="AE3" s="198"/>
      <c r="AF3" s="198"/>
      <c r="AG3" s="199"/>
      <c r="AH3" s="198"/>
      <c r="AI3" s="198"/>
      <c r="AJ3" s="198"/>
      <c r="AK3" s="198"/>
    </row>
    <row r="4" spans="1:37" ht="15">
      <c r="A4" s="196"/>
      <c r="B4" s="93" t="s">
        <v>1090</v>
      </c>
      <c r="C4" s="94"/>
      <c r="D4" s="532"/>
      <c r="E4" s="532"/>
      <c r="F4" s="532"/>
      <c r="G4" s="532"/>
      <c r="H4" s="94"/>
      <c r="I4" s="94"/>
      <c r="J4" s="94"/>
      <c r="K4" s="94"/>
      <c r="L4" s="94"/>
      <c r="M4" s="94"/>
      <c r="N4" s="94"/>
      <c r="O4" s="94"/>
      <c r="P4" s="94"/>
      <c r="Q4" s="94"/>
      <c r="R4" s="33"/>
      <c r="S4" s="33"/>
      <c r="T4" s="33"/>
      <c r="U4" s="33"/>
      <c r="V4" s="33"/>
      <c r="W4" s="94"/>
      <c r="X4" s="94"/>
      <c r="Y4" s="94"/>
      <c r="Z4" s="94"/>
      <c r="AA4" s="94"/>
      <c r="AB4" s="94"/>
      <c r="AC4" s="94"/>
      <c r="AD4" s="94"/>
      <c r="AE4" s="94"/>
      <c r="AF4" s="94"/>
      <c r="AG4" s="94"/>
      <c r="AH4" s="94"/>
      <c r="AI4" s="94"/>
      <c r="AJ4" s="94"/>
      <c r="AK4" s="94"/>
    </row>
    <row r="5" spans="1:37" ht="15">
      <c r="A5" s="197"/>
      <c r="B5" s="209"/>
      <c r="C5" s="210">
        <v>2015</v>
      </c>
      <c r="D5" s="211"/>
      <c r="E5" s="123"/>
      <c r="F5" s="123"/>
      <c r="G5" s="123"/>
      <c r="H5" s="123">
        <v>2016</v>
      </c>
      <c r="I5" s="211"/>
      <c r="J5" s="123"/>
      <c r="K5" s="123"/>
      <c r="L5" s="123"/>
      <c r="M5" s="210">
        <v>2017</v>
      </c>
      <c r="N5" s="211"/>
      <c r="O5" s="123"/>
      <c r="P5" s="123"/>
      <c r="Q5" s="123"/>
      <c r="R5" s="1216" t="s">
        <v>836</v>
      </c>
      <c r="S5" s="1210"/>
      <c r="T5" s="1056"/>
      <c r="U5" s="1056"/>
      <c r="V5" s="1056"/>
      <c r="W5" s="210">
        <v>2018</v>
      </c>
      <c r="X5" s="211"/>
      <c r="Y5" s="123"/>
      <c r="Z5" s="123"/>
      <c r="AA5" s="123"/>
      <c r="AB5" s="210">
        <v>2019</v>
      </c>
      <c r="AC5" s="211"/>
      <c r="AD5" s="123"/>
      <c r="AE5" s="123"/>
      <c r="AF5" s="123"/>
      <c r="AG5" s="210">
        <v>2020</v>
      </c>
      <c r="AH5" s="211"/>
      <c r="AI5" s="123"/>
      <c r="AJ5" s="123"/>
      <c r="AK5" s="123"/>
    </row>
    <row r="6" spans="1:37" ht="30">
      <c r="A6" s="197"/>
      <c r="B6" s="95"/>
      <c r="C6" s="106" t="s">
        <v>124</v>
      </c>
      <c r="D6" s="128" t="s">
        <v>590</v>
      </c>
      <c r="E6" s="129" t="s">
        <v>742</v>
      </c>
      <c r="F6" s="130" t="s">
        <v>837</v>
      </c>
      <c r="G6" s="131" t="s">
        <v>838</v>
      </c>
      <c r="H6" s="106" t="s">
        <v>124</v>
      </c>
      <c r="I6" s="128" t="s">
        <v>590</v>
      </c>
      <c r="J6" s="129" t="s">
        <v>742</v>
      </c>
      <c r="K6" s="130" t="s">
        <v>837</v>
      </c>
      <c r="L6" s="131" t="s">
        <v>838</v>
      </c>
      <c r="M6" s="106" t="s">
        <v>124</v>
      </c>
      <c r="N6" s="128" t="s">
        <v>590</v>
      </c>
      <c r="O6" s="129" t="s">
        <v>742</v>
      </c>
      <c r="P6" s="130" t="s">
        <v>837</v>
      </c>
      <c r="Q6" s="131" t="s">
        <v>838</v>
      </c>
      <c r="R6" s="106" t="s">
        <v>124</v>
      </c>
      <c r="S6" s="128" t="s">
        <v>590</v>
      </c>
      <c r="T6" s="129" t="s">
        <v>742</v>
      </c>
      <c r="U6" s="130" t="s">
        <v>837</v>
      </c>
      <c r="V6" s="131" t="s">
        <v>838</v>
      </c>
      <c r="W6" s="106" t="s">
        <v>124</v>
      </c>
      <c r="X6" s="128" t="s">
        <v>590</v>
      </c>
      <c r="Y6" s="129" t="s">
        <v>742</v>
      </c>
      <c r="Z6" s="130" t="s">
        <v>837</v>
      </c>
      <c r="AA6" s="131" t="s">
        <v>838</v>
      </c>
      <c r="AB6" s="106" t="s">
        <v>124</v>
      </c>
      <c r="AC6" s="128" t="s">
        <v>590</v>
      </c>
      <c r="AD6" s="129" t="s">
        <v>742</v>
      </c>
      <c r="AE6" s="130" t="s">
        <v>837</v>
      </c>
      <c r="AF6" s="131" t="s">
        <v>838</v>
      </c>
      <c r="AG6" s="106" t="s">
        <v>124</v>
      </c>
      <c r="AH6" s="128" t="s">
        <v>590</v>
      </c>
      <c r="AI6" s="129" t="s">
        <v>742</v>
      </c>
      <c r="AJ6" s="130" t="s">
        <v>837</v>
      </c>
      <c r="AK6" s="131" t="s">
        <v>838</v>
      </c>
    </row>
    <row r="7" spans="1:37" ht="15">
      <c r="A7" s="197"/>
      <c r="B7" s="560" t="s">
        <v>125</v>
      </c>
      <c r="C7" s="388">
        <v>1280</v>
      </c>
      <c r="D7" s="424">
        <v>0.7809640024405126</v>
      </c>
      <c r="E7" s="357">
        <v>52928</v>
      </c>
      <c r="F7" s="357">
        <v>293137.2934000006</v>
      </c>
      <c r="G7" s="425">
        <v>0.7065399103049886</v>
      </c>
      <c r="H7" s="388">
        <v>4432</v>
      </c>
      <c r="I7" s="424">
        <v>0.9187396351575456</v>
      </c>
      <c r="J7" s="357">
        <v>165581</v>
      </c>
      <c r="K7" s="357">
        <v>1192184.8780000033</v>
      </c>
      <c r="L7" s="425">
        <v>0.8979744286712589</v>
      </c>
      <c r="M7" s="388">
        <v>5268</v>
      </c>
      <c r="N7" s="424">
        <v>0.857</v>
      </c>
      <c r="O7" s="391">
        <v>150891</v>
      </c>
      <c r="P7" s="388">
        <v>1684916.5755480076</v>
      </c>
      <c r="Q7" s="425">
        <v>0.8569651230059309</v>
      </c>
      <c r="R7" s="388">
        <v>10980</v>
      </c>
      <c r="S7" s="424">
        <v>0.8682</v>
      </c>
      <c r="T7" s="391">
        <f>E7+J7+O7</f>
        <v>369400</v>
      </c>
      <c r="U7" s="357">
        <v>3170239</v>
      </c>
      <c r="V7" s="425">
        <v>0.8548173821694762</v>
      </c>
      <c r="W7" s="388">
        <v>4181</v>
      </c>
      <c r="X7" s="424">
        <f>W7/$W$10</f>
        <v>0.7470073253528676</v>
      </c>
      <c r="Y7" s="391">
        <v>111272</v>
      </c>
      <c r="Z7" s="388">
        <v>1116794.581548</v>
      </c>
      <c r="AA7" s="425">
        <f>Z7/$Z$10</f>
        <v>0.7404928489784053</v>
      </c>
      <c r="AB7" s="388">
        <v>2914</v>
      </c>
      <c r="AC7" s="424">
        <f>AB7/$AB$10</f>
        <v>0.6056952816462274</v>
      </c>
      <c r="AD7" s="391">
        <v>69678</v>
      </c>
      <c r="AE7" s="388">
        <v>729586.9848845578</v>
      </c>
      <c r="AF7" s="425">
        <f>AE7/$AE$10</f>
        <v>0.6462248602974403</v>
      </c>
      <c r="AG7" s="388">
        <v>2286</v>
      </c>
      <c r="AH7" s="424">
        <f>AG7/$AG$10</f>
        <v>0.47634923942488017</v>
      </c>
      <c r="AI7" s="391">
        <v>50475</v>
      </c>
      <c r="AJ7" s="388">
        <v>613839.2679000007</v>
      </c>
      <c r="AK7" s="425">
        <f>AJ7/$AJ$10</f>
        <v>0.5562877291700198</v>
      </c>
    </row>
    <row r="8" spans="1:37" ht="15">
      <c r="A8" s="197"/>
      <c r="B8" s="560" t="s">
        <v>126</v>
      </c>
      <c r="C8" s="388">
        <v>216</v>
      </c>
      <c r="D8" s="424">
        <v>0.13178767541183647</v>
      </c>
      <c r="E8" s="357">
        <v>5161</v>
      </c>
      <c r="F8" s="357">
        <v>53904.54919999996</v>
      </c>
      <c r="G8" s="425">
        <v>0.1299244968630755</v>
      </c>
      <c r="H8" s="388">
        <v>369</v>
      </c>
      <c r="I8" s="424">
        <v>0.07649253731343283</v>
      </c>
      <c r="J8" s="357">
        <v>20237</v>
      </c>
      <c r="K8" s="357">
        <v>115352.76629999993</v>
      </c>
      <c r="L8" s="425">
        <v>0.08688571405775825</v>
      </c>
      <c r="M8" s="388">
        <v>804</v>
      </c>
      <c r="N8" s="424">
        <v>0.1248</v>
      </c>
      <c r="O8" s="391">
        <v>23227</v>
      </c>
      <c r="P8" s="388">
        <v>245319.21821999975</v>
      </c>
      <c r="Q8" s="425">
        <v>0.1247717644116861</v>
      </c>
      <c r="R8" s="388">
        <v>1389</v>
      </c>
      <c r="S8" s="424">
        <v>0.1098</v>
      </c>
      <c r="T8" s="391">
        <f aca="true" t="shared" si="0" ref="T8:T10">E8+J8+O8</f>
        <v>48625</v>
      </c>
      <c r="U8" s="357">
        <v>414577</v>
      </c>
      <c r="V8" s="425">
        <v>0.11178577572469298</v>
      </c>
      <c r="W8" s="388">
        <v>1111</v>
      </c>
      <c r="X8" s="424">
        <f aca="true" t="shared" si="1" ref="X8:X9">W8/$W$10</f>
        <v>0.19849919599785598</v>
      </c>
      <c r="Y8" s="391">
        <v>25562</v>
      </c>
      <c r="Z8" s="388">
        <v>316875.0912199998</v>
      </c>
      <c r="AA8" s="425">
        <f aca="true" t="shared" si="2" ref="AA8:AA9">Z8/$Z$10</f>
        <v>0.21010465393066982</v>
      </c>
      <c r="AB8" s="388">
        <v>1065</v>
      </c>
      <c r="AC8" s="424">
        <f aca="true" t="shared" si="3" ref="AC8:AC9">AB8/$AB$10</f>
        <v>0.22136769902307213</v>
      </c>
      <c r="AD8" s="391">
        <v>22032</v>
      </c>
      <c r="AE8" s="388">
        <v>249266.54390000005</v>
      </c>
      <c r="AF8" s="425">
        <f aca="true" t="shared" si="4" ref="AF8:AF9">AE8/$AE$10</f>
        <v>0.22078551405915126</v>
      </c>
      <c r="AG8" s="388">
        <v>1454</v>
      </c>
      <c r="AH8" s="424">
        <f aca="true" t="shared" si="5" ref="AH8:AH9">AG8/$AG$10</f>
        <v>0.30297978745571996</v>
      </c>
      <c r="AI8" s="391">
        <v>19743</v>
      </c>
      <c r="AJ8" s="388">
        <v>309119.99549999984</v>
      </c>
      <c r="AK8" s="425">
        <f aca="true" t="shared" si="6" ref="AK8:AK9">AJ8/$AJ$10</f>
        <v>0.2801379275164835</v>
      </c>
    </row>
    <row r="9" spans="1:37" ht="15">
      <c r="A9" s="197"/>
      <c r="B9" s="560" t="s">
        <v>127</v>
      </c>
      <c r="C9" s="388">
        <v>143</v>
      </c>
      <c r="D9" s="424">
        <v>0.087248322147651</v>
      </c>
      <c r="E9" s="357">
        <v>6580</v>
      </c>
      <c r="F9" s="357">
        <v>67849.502</v>
      </c>
      <c r="G9" s="425">
        <v>0.1635355928319356</v>
      </c>
      <c r="H9" s="388">
        <v>23</v>
      </c>
      <c r="I9" s="424">
        <v>0.004767827529021559</v>
      </c>
      <c r="J9" s="357">
        <v>1951</v>
      </c>
      <c r="K9" s="357">
        <v>20100.248199999998</v>
      </c>
      <c r="L9" s="425">
        <v>0.01513985727098398</v>
      </c>
      <c r="M9" s="357">
        <v>111</v>
      </c>
      <c r="N9" s="424">
        <v>0.0183</v>
      </c>
      <c r="O9" s="391">
        <v>3428</v>
      </c>
      <c r="P9" s="357">
        <v>35907.90370000001</v>
      </c>
      <c r="Q9" s="425">
        <v>0.018263112582382487</v>
      </c>
      <c r="R9" s="357">
        <v>277</v>
      </c>
      <c r="S9" s="424">
        <v>0.0219</v>
      </c>
      <c r="T9" s="391">
        <f t="shared" si="0"/>
        <v>11959</v>
      </c>
      <c r="U9" s="357">
        <v>123858</v>
      </c>
      <c r="V9" s="425">
        <v>0.03339684210583082</v>
      </c>
      <c r="W9" s="357">
        <v>305</v>
      </c>
      <c r="X9" s="424">
        <f t="shared" si="1"/>
        <v>0.0544934786492764</v>
      </c>
      <c r="Y9" s="391">
        <v>6079</v>
      </c>
      <c r="Z9" s="388">
        <v>74507.72974000001</v>
      </c>
      <c r="AA9" s="425">
        <f t="shared" si="2"/>
        <v>0.04940249709092481</v>
      </c>
      <c r="AB9" s="357">
        <v>832</v>
      </c>
      <c r="AC9" s="424">
        <f t="shared" si="3"/>
        <v>0.17293701933070046</v>
      </c>
      <c r="AD9" s="391">
        <v>12814</v>
      </c>
      <c r="AE9" s="388">
        <v>150145.10576000012</v>
      </c>
      <c r="AF9" s="425">
        <f t="shared" si="4"/>
        <v>0.1329896256434085</v>
      </c>
      <c r="AG9" s="357">
        <v>1059</v>
      </c>
      <c r="AH9" s="424">
        <f t="shared" si="5"/>
        <v>0.22067097311939987</v>
      </c>
      <c r="AI9" s="391">
        <v>13176</v>
      </c>
      <c r="AJ9" s="388">
        <v>180497.15980000014</v>
      </c>
      <c r="AK9" s="425">
        <f t="shared" si="6"/>
        <v>0.16357434331349682</v>
      </c>
    </row>
    <row r="10" spans="1:37" ht="15.75" thickBot="1">
      <c r="A10" s="197"/>
      <c r="B10" s="392" t="s">
        <v>100</v>
      </c>
      <c r="C10" s="393">
        <v>1639</v>
      </c>
      <c r="D10" s="1058">
        <v>1</v>
      </c>
      <c r="E10" s="170">
        <v>64669</v>
      </c>
      <c r="F10" s="395">
        <v>414891.34460000065</v>
      </c>
      <c r="G10" s="1059">
        <v>1</v>
      </c>
      <c r="H10" s="393">
        <v>4824</v>
      </c>
      <c r="I10" s="1058">
        <v>1</v>
      </c>
      <c r="J10" s="170">
        <v>187769</v>
      </c>
      <c r="K10" s="395">
        <v>1327637.8925000017</v>
      </c>
      <c r="L10" s="1059">
        <v>1</v>
      </c>
      <c r="M10" s="393">
        <v>6183</v>
      </c>
      <c r="N10" s="1058">
        <v>1</v>
      </c>
      <c r="O10" s="393">
        <v>177546</v>
      </c>
      <c r="P10" s="395">
        <v>1966143.6974680084</v>
      </c>
      <c r="Q10" s="1059">
        <v>1</v>
      </c>
      <c r="R10" s="1138">
        <v>12646</v>
      </c>
      <c r="S10" s="1139">
        <v>1</v>
      </c>
      <c r="T10" s="1140">
        <f t="shared" si="0"/>
        <v>429984</v>
      </c>
      <c r="U10" s="1066">
        <v>3708674</v>
      </c>
      <c r="V10" s="1067">
        <v>1</v>
      </c>
      <c r="W10" s="1066">
        <f aca="true" t="shared" si="7" ref="W10:AF10">SUM(W7:W9)</f>
        <v>5597</v>
      </c>
      <c r="X10" s="1141">
        <f t="shared" si="7"/>
        <v>1</v>
      </c>
      <c r="Y10" s="1140">
        <f t="shared" si="7"/>
        <v>142913</v>
      </c>
      <c r="Z10" s="1140">
        <f t="shared" si="7"/>
        <v>1508177.402508</v>
      </c>
      <c r="AA10" s="1067">
        <f t="shared" si="7"/>
        <v>0.9999999999999999</v>
      </c>
      <c r="AB10" s="1066">
        <f t="shared" si="7"/>
        <v>4811</v>
      </c>
      <c r="AC10" s="1141">
        <f t="shared" si="7"/>
        <v>1</v>
      </c>
      <c r="AD10" s="1140">
        <f t="shared" si="7"/>
        <v>104524</v>
      </c>
      <c r="AE10" s="1140">
        <f t="shared" si="7"/>
        <v>1128998.634544558</v>
      </c>
      <c r="AF10" s="1067">
        <f t="shared" si="7"/>
        <v>1</v>
      </c>
      <c r="AG10" s="1066">
        <f aca="true" t="shared" si="8" ref="AG10:AK10">SUM(AG7:AG9)</f>
        <v>4799</v>
      </c>
      <c r="AH10" s="1141">
        <f t="shared" si="8"/>
        <v>1</v>
      </c>
      <c r="AI10" s="1140">
        <f t="shared" si="8"/>
        <v>83394</v>
      </c>
      <c r="AJ10" s="1140">
        <f t="shared" si="8"/>
        <v>1103456.4232000005</v>
      </c>
      <c r="AK10" s="1067">
        <f t="shared" si="8"/>
        <v>1</v>
      </c>
    </row>
    <row r="11" spans="1:37" ht="15">
      <c r="A11" s="197"/>
      <c r="B11" s="93" t="s">
        <v>1116</v>
      </c>
      <c r="C11" s="94"/>
      <c r="D11" s="532"/>
      <c r="E11" s="532"/>
      <c r="F11" s="532"/>
      <c r="G11" s="532"/>
      <c r="H11" s="94"/>
      <c r="I11" s="94"/>
      <c r="J11" s="94"/>
      <c r="K11" s="94"/>
      <c r="L11" s="94"/>
      <c r="M11" s="94"/>
      <c r="N11" s="94"/>
      <c r="O11" s="94"/>
      <c r="P11" s="94"/>
      <c r="Q11" s="94"/>
      <c r="R11" s="33"/>
      <c r="S11" s="33"/>
      <c r="T11" s="33"/>
      <c r="U11" s="33"/>
      <c r="V11" s="33"/>
      <c r="W11" s="33"/>
      <c r="X11" s="33"/>
      <c r="Y11" s="33"/>
      <c r="Z11" s="94"/>
      <c r="AA11" s="94"/>
      <c r="AB11" s="33"/>
      <c r="AC11" s="33"/>
      <c r="AD11" s="33"/>
      <c r="AE11" s="94"/>
      <c r="AF11" s="94"/>
      <c r="AG11" s="33"/>
      <c r="AH11" s="33"/>
      <c r="AI11" s="33"/>
      <c r="AJ11" s="94"/>
      <c r="AK11" s="94"/>
    </row>
    <row r="12" spans="1:37" ht="15">
      <c r="A12" s="197"/>
      <c r="B12" s="209"/>
      <c r="C12" s="210">
        <v>2015</v>
      </c>
      <c r="D12" s="211"/>
      <c r="E12" s="123"/>
      <c r="F12" s="123"/>
      <c r="G12" s="123"/>
      <c r="H12" s="123">
        <v>2016</v>
      </c>
      <c r="I12" s="211"/>
      <c r="J12" s="123"/>
      <c r="K12" s="123"/>
      <c r="L12" s="123"/>
      <c r="M12" s="210">
        <v>2017</v>
      </c>
      <c r="N12" s="211"/>
      <c r="O12" s="123"/>
      <c r="P12" s="123"/>
      <c r="Q12" s="123"/>
      <c r="R12" s="1216" t="s">
        <v>836</v>
      </c>
      <c r="S12" s="1210"/>
      <c r="T12" s="1056"/>
      <c r="U12" s="1056"/>
      <c r="V12" s="1056"/>
      <c r="W12" s="210">
        <v>2018</v>
      </c>
      <c r="X12" s="211"/>
      <c r="Y12" s="123"/>
      <c r="Z12" s="123"/>
      <c r="AA12" s="123"/>
      <c r="AB12" s="210">
        <v>2018</v>
      </c>
      <c r="AC12" s="211"/>
      <c r="AD12" s="123"/>
      <c r="AE12" s="123"/>
      <c r="AF12" s="123"/>
      <c r="AG12" s="210">
        <v>2020</v>
      </c>
      <c r="AH12" s="211"/>
      <c r="AI12" s="123"/>
      <c r="AJ12" s="123"/>
      <c r="AK12" s="123"/>
    </row>
    <row r="13" spans="1:37" ht="30">
      <c r="A13" s="197"/>
      <c r="B13" s="95"/>
      <c r="C13" s="106" t="s">
        <v>124</v>
      </c>
      <c r="D13" s="128" t="s">
        <v>590</v>
      </c>
      <c r="E13" s="129" t="s">
        <v>742</v>
      </c>
      <c r="F13" s="130" t="s">
        <v>837</v>
      </c>
      <c r="G13" s="131" t="s">
        <v>838</v>
      </c>
      <c r="H13" s="106" t="s">
        <v>124</v>
      </c>
      <c r="I13" s="128" t="s">
        <v>590</v>
      </c>
      <c r="J13" s="129" t="s">
        <v>742</v>
      </c>
      <c r="K13" s="130" t="s">
        <v>837</v>
      </c>
      <c r="L13" s="131" t="s">
        <v>838</v>
      </c>
      <c r="M13" s="106" t="s">
        <v>124</v>
      </c>
      <c r="N13" s="128" t="s">
        <v>590</v>
      </c>
      <c r="O13" s="129" t="s">
        <v>742</v>
      </c>
      <c r="P13" s="130" t="s">
        <v>837</v>
      </c>
      <c r="Q13" s="131" t="s">
        <v>838</v>
      </c>
      <c r="R13" s="106" t="s">
        <v>124</v>
      </c>
      <c r="S13" s="128" t="s">
        <v>590</v>
      </c>
      <c r="T13" s="129" t="s">
        <v>742</v>
      </c>
      <c r="U13" s="130" t="s">
        <v>837</v>
      </c>
      <c r="V13" s="131" t="s">
        <v>838</v>
      </c>
      <c r="W13" s="106" t="s">
        <v>124</v>
      </c>
      <c r="X13" s="128" t="s">
        <v>590</v>
      </c>
      <c r="Y13" s="129" t="s">
        <v>742</v>
      </c>
      <c r="Z13" s="130" t="s">
        <v>837</v>
      </c>
      <c r="AA13" s="131" t="s">
        <v>838</v>
      </c>
      <c r="AB13" s="106" t="s">
        <v>124</v>
      </c>
      <c r="AC13" s="128" t="s">
        <v>590</v>
      </c>
      <c r="AD13" s="129" t="s">
        <v>742</v>
      </c>
      <c r="AE13" s="130" t="s">
        <v>837</v>
      </c>
      <c r="AF13" s="131" t="s">
        <v>838</v>
      </c>
      <c r="AG13" s="106" t="s">
        <v>124</v>
      </c>
      <c r="AH13" s="128" t="s">
        <v>590</v>
      </c>
      <c r="AI13" s="129" t="s">
        <v>742</v>
      </c>
      <c r="AJ13" s="130" t="s">
        <v>837</v>
      </c>
      <c r="AK13" s="131" t="s">
        <v>838</v>
      </c>
    </row>
    <row r="14" spans="1:37" ht="15">
      <c r="A14" s="197"/>
      <c r="B14" s="560" t="s">
        <v>1117</v>
      </c>
      <c r="C14" s="388">
        <v>210</v>
      </c>
      <c r="D14" s="424">
        <v>0.28885832187070154</v>
      </c>
      <c r="E14" s="357">
        <v>1038</v>
      </c>
      <c r="F14" s="357">
        <v>10728.245200000007</v>
      </c>
      <c r="G14" s="425">
        <v>0.04730106084079781</v>
      </c>
      <c r="H14" s="388">
        <v>56</v>
      </c>
      <c r="I14" s="424">
        <v>0.417910447761194</v>
      </c>
      <c r="J14" s="357">
        <v>231</v>
      </c>
      <c r="K14" s="357">
        <v>2416.8404999999966</v>
      </c>
      <c r="L14" s="425">
        <v>0.04654851725657587</v>
      </c>
      <c r="M14" s="388">
        <v>7</v>
      </c>
      <c r="N14" s="424">
        <v>0.1206896551724138</v>
      </c>
      <c r="O14" s="388">
        <v>37</v>
      </c>
      <c r="P14" s="357">
        <v>384.42259999999993</v>
      </c>
      <c r="Q14" s="425">
        <v>0.01100363551739194</v>
      </c>
      <c r="R14" s="388">
        <v>273</v>
      </c>
      <c r="S14" s="425">
        <v>0.2970620239390642</v>
      </c>
      <c r="T14" s="391">
        <v>1306</v>
      </c>
      <c r="U14" s="357">
        <v>13529.5083</v>
      </c>
      <c r="V14" s="425">
        <v>0.04313368463983517</v>
      </c>
      <c r="W14" s="388">
        <v>5</v>
      </c>
      <c r="X14" s="1136">
        <f>W14/$W$18</f>
        <v>0.09259259259259259</v>
      </c>
      <c r="Y14" s="388">
        <v>32</v>
      </c>
      <c r="Z14" s="388">
        <v>322.3948</v>
      </c>
      <c r="AA14" s="425">
        <f>Z14/$Z$18</f>
        <v>0.010648769328732275</v>
      </c>
      <c r="AB14" s="388">
        <v>6</v>
      </c>
      <c r="AC14" s="1136">
        <f>AB14/$AB$18</f>
        <v>0.42857142857142855</v>
      </c>
      <c r="AD14" s="388">
        <v>30</v>
      </c>
      <c r="AE14" s="388">
        <v>288.56730000000005</v>
      </c>
      <c r="AF14" s="425">
        <f>AE14/$AE$18</f>
        <v>0.08055238624126577</v>
      </c>
      <c r="AG14" s="388">
        <v>7</v>
      </c>
      <c r="AH14" s="1136">
        <f>AG14/$AG$18</f>
        <v>0.22580645161290322</v>
      </c>
      <c r="AI14" s="388">
        <v>45</v>
      </c>
      <c r="AJ14" s="388">
        <v>451</v>
      </c>
      <c r="AK14" s="425">
        <f>AJ14/$AJ$18</f>
        <v>0.045982871125611745</v>
      </c>
    </row>
    <row r="15" spans="1:37" ht="15">
      <c r="A15" s="197"/>
      <c r="B15" s="560" t="s">
        <v>1118</v>
      </c>
      <c r="C15" s="388">
        <v>414</v>
      </c>
      <c r="D15" s="424">
        <v>0.5694635488308115</v>
      </c>
      <c r="E15" s="357">
        <v>9174</v>
      </c>
      <c r="F15" s="357">
        <v>94483.42739999991</v>
      </c>
      <c r="G15" s="425">
        <v>0.4165794372312162</v>
      </c>
      <c r="H15" s="388">
        <v>49</v>
      </c>
      <c r="I15" s="424">
        <v>0.3656716417910448</v>
      </c>
      <c r="J15" s="357">
        <v>1053</v>
      </c>
      <c r="K15" s="357">
        <v>10948.686799999994</v>
      </c>
      <c r="L15" s="425">
        <v>0.21087247439235018</v>
      </c>
      <c r="M15" s="388">
        <v>20</v>
      </c>
      <c r="N15" s="424">
        <v>0.3448275862068966</v>
      </c>
      <c r="O15" s="388">
        <v>581</v>
      </c>
      <c r="P15" s="357">
        <v>6256.5075</v>
      </c>
      <c r="Q15" s="425">
        <v>0.17908501774304908</v>
      </c>
      <c r="R15" s="388">
        <v>483</v>
      </c>
      <c r="S15" s="425">
        <v>0.5255712731229597</v>
      </c>
      <c r="T15" s="391">
        <v>10808</v>
      </c>
      <c r="U15" s="357">
        <v>111688.62169999992</v>
      </c>
      <c r="V15" s="425">
        <v>0.3560766348223936</v>
      </c>
      <c r="W15" s="388">
        <v>27</v>
      </c>
      <c r="X15" s="1136">
        <f aca="true" t="shared" si="9" ref="X15:X17">W15/$W$18</f>
        <v>0.5</v>
      </c>
      <c r="Y15" s="388">
        <v>805</v>
      </c>
      <c r="Z15" s="388">
        <v>8459.473399999999</v>
      </c>
      <c r="AA15" s="425">
        <f aca="true" t="shared" si="10" ref="AA15:AA17">Z15/$Z$18</f>
        <v>0.2794182191497708</v>
      </c>
      <c r="AB15" s="388">
        <v>5</v>
      </c>
      <c r="AC15" s="1136">
        <f aca="true" t="shared" si="11" ref="AC15:AC17">AB15/$AB$18</f>
        <v>0.35714285714285715</v>
      </c>
      <c r="AD15" s="388">
        <v>130</v>
      </c>
      <c r="AE15" s="388">
        <v>1171.9060000000002</v>
      </c>
      <c r="AF15" s="425">
        <f aca="true" t="shared" si="12" ref="AF15:AF17">AE15/$AE$18</f>
        <v>0.32713278583698435</v>
      </c>
      <c r="AG15" s="388">
        <v>17</v>
      </c>
      <c r="AH15" s="1136">
        <f aca="true" t="shared" si="13" ref="AH15:AH17">AG15/$AG$18</f>
        <v>0.5483870967741935</v>
      </c>
      <c r="AI15" s="388">
        <v>387</v>
      </c>
      <c r="AJ15" s="388">
        <v>3694</v>
      </c>
      <c r="AK15" s="425">
        <f aca="true" t="shared" si="14" ref="AK15:AK17">AJ15/$AJ$18</f>
        <v>0.37663132137030997</v>
      </c>
    </row>
    <row r="16" spans="1:37" ht="15">
      <c r="A16" s="197"/>
      <c r="B16" s="560" t="s">
        <v>1119</v>
      </c>
      <c r="C16" s="388">
        <v>80</v>
      </c>
      <c r="D16" s="424">
        <v>0.11004126547455295</v>
      </c>
      <c r="E16" s="357">
        <v>5245</v>
      </c>
      <c r="F16" s="357">
        <v>54250.9396</v>
      </c>
      <c r="G16" s="425">
        <v>0.23919354441023083</v>
      </c>
      <c r="H16" s="388">
        <v>19</v>
      </c>
      <c r="I16" s="424">
        <v>0.1417910447761194</v>
      </c>
      <c r="J16" s="357">
        <v>1338</v>
      </c>
      <c r="K16" s="357">
        <v>13973.097099999999</v>
      </c>
      <c r="L16" s="425">
        <v>0.2691228285388138</v>
      </c>
      <c r="M16" s="388">
        <v>24</v>
      </c>
      <c r="N16" s="424">
        <v>0.41379310344827586</v>
      </c>
      <c r="O16" s="388">
        <v>1843</v>
      </c>
      <c r="P16" s="357">
        <v>19215.896399999998</v>
      </c>
      <c r="Q16" s="425">
        <v>0.550031970351285</v>
      </c>
      <c r="R16" s="388">
        <v>123</v>
      </c>
      <c r="S16" s="425">
        <v>0.1338411316648531</v>
      </c>
      <c r="T16" s="391">
        <v>8426</v>
      </c>
      <c r="U16" s="357">
        <v>87439.93309999995</v>
      </c>
      <c r="V16" s="425">
        <v>0.278768926086078</v>
      </c>
      <c r="W16" s="388">
        <v>14</v>
      </c>
      <c r="X16" s="1136">
        <f t="shared" si="9"/>
        <v>0.25925925925925924</v>
      </c>
      <c r="Y16" s="388">
        <v>979</v>
      </c>
      <c r="Z16" s="388">
        <v>10604.932099999998</v>
      </c>
      <c r="AA16" s="425">
        <f t="shared" si="10"/>
        <v>0.35028317975280104</v>
      </c>
      <c r="AB16" s="388">
        <v>3</v>
      </c>
      <c r="AC16" s="1136">
        <f t="shared" si="11"/>
        <v>0.21428571428571427</v>
      </c>
      <c r="AD16" s="388">
        <v>217</v>
      </c>
      <c r="AE16" s="388">
        <v>2121.8824</v>
      </c>
      <c r="AF16" s="425">
        <f t="shared" si="12"/>
        <v>0.5923148279217499</v>
      </c>
      <c r="AG16" s="388">
        <v>5</v>
      </c>
      <c r="AH16" s="1136">
        <f t="shared" si="13"/>
        <v>0.16129032258064516</v>
      </c>
      <c r="AI16" s="388">
        <v>298</v>
      </c>
      <c r="AJ16" s="388">
        <v>2882</v>
      </c>
      <c r="AK16" s="425">
        <f t="shared" si="14"/>
        <v>0.29384176182707994</v>
      </c>
    </row>
    <row r="17" spans="1:37" ht="15">
      <c r="A17" s="197"/>
      <c r="B17" s="560" t="s">
        <v>1120</v>
      </c>
      <c r="C17" s="388">
        <v>23</v>
      </c>
      <c r="D17" s="424">
        <v>0.03163686382393398</v>
      </c>
      <c r="E17" s="357">
        <v>6436</v>
      </c>
      <c r="F17" s="357">
        <v>67345.09589999999</v>
      </c>
      <c r="G17" s="425">
        <v>0.2969259575177552</v>
      </c>
      <c r="H17" s="388">
        <v>10</v>
      </c>
      <c r="I17" s="424">
        <v>0.07462686567164178</v>
      </c>
      <c r="J17" s="357">
        <v>2366</v>
      </c>
      <c r="K17" s="357">
        <v>24582.266799999994</v>
      </c>
      <c r="L17" s="425">
        <v>0.4734561798122604</v>
      </c>
      <c r="M17" s="388">
        <v>7</v>
      </c>
      <c r="N17" s="424">
        <v>0.1206896551724138</v>
      </c>
      <c r="O17" s="388">
        <v>858</v>
      </c>
      <c r="P17" s="357">
        <v>9079.136199999999</v>
      </c>
      <c r="Q17" s="425">
        <v>0.25987937638827396</v>
      </c>
      <c r="R17" s="388">
        <v>40</v>
      </c>
      <c r="S17" s="425">
        <v>0.04352557127312296</v>
      </c>
      <c r="T17" s="391">
        <v>9660</v>
      </c>
      <c r="U17" s="357">
        <v>101006.49890000002</v>
      </c>
      <c r="V17" s="425">
        <v>0.3220207544516939</v>
      </c>
      <c r="W17" s="388">
        <v>8</v>
      </c>
      <c r="X17" s="1136">
        <f t="shared" si="9"/>
        <v>0.14814814814814814</v>
      </c>
      <c r="Y17" s="388">
        <v>1048</v>
      </c>
      <c r="Z17" s="388">
        <v>10888.5104</v>
      </c>
      <c r="AA17" s="425">
        <f t="shared" si="10"/>
        <v>0.35964983176869597</v>
      </c>
      <c r="AB17" s="388"/>
      <c r="AC17" s="1136">
        <f t="shared" si="11"/>
        <v>0</v>
      </c>
      <c r="AD17" s="388"/>
      <c r="AE17" s="388"/>
      <c r="AF17" s="425">
        <f t="shared" si="12"/>
        <v>0</v>
      </c>
      <c r="AG17" s="388">
        <v>2</v>
      </c>
      <c r="AH17" s="1136">
        <f t="shared" si="13"/>
        <v>0.06451612903225806</v>
      </c>
      <c r="AI17" s="388">
        <v>273</v>
      </c>
      <c r="AJ17" s="388">
        <v>2781</v>
      </c>
      <c r="AK17" s="425">
        <f t="shared" si="14"/>
        <v>0.28354404567699837</v>
      </c>
    </row>
    <row r="18" spans="1:37" ht="15.75" thickBot="1">
      <c r="A18" s="197"/>
      <c r="B18" s="392" t="s">
        <v>100</v>
      </c>
      <c r="C18" s="393">
        <v>727</v>
      </c>
      <c r="D18" s="1058">
        <v>1</v>
      </c>
      <c r="E18" s="170">
        <v>21893</v>
      </c>
      <c r="F18" s="395">
        <v>226807.7081</v>
      </c>
      <c r="G18" s="1059">
        <v>1</v>
      </c>
      <c r="H18" s="393">
        <v>134</v>
      </c>
      <c r="I18" s="1058">
        <v>1</v>
      </c>
      <c r="J18" s="170">
        <v>4988</v>
      </c>
      <c r="K18" s="395">
        <v>51920.89119999997</v>
      </c>
      <c r="L18" s="1059">
        <v>1</v>
      </c>
      <c r="M18" s="393">
        <v>58</v>
      </c>
      <c r="N18" s="1058">
        <v>1</v>
      </c>
      <c r="O18" s="393">
        <v>3319</v>
      </c>
      <c r="P18" s="395">
        <v>34936</v>
      </c>
      <c r="Q18" s="1059">
        <v>1</v>
      </c>
      <c r="R18" s="393">
        <v>919</v>
      </c>
      <c r="S18" s="1067">
        <v>1</v>
      </c>
      <c r="T18" s="1066">
        <f aca="true" t="shared" si="15" ref="T18">E18+J18+O18</f>
        <v>30200</v>
      </c>
      <c r="U18" s="1066">
        <v>313665</v>
      </c>
      <c r="V18" s="1067">
        <v>1</v>
      </c>
      <c r="W18" s="1066">
        <f aca="true" t="shared" si="16" ref="W18:AF18">SUM(W14:W17)</f>
        <v>54</v>
      </c>
      <c r="X18" s="1137">
        <f t="shared" si="16"/>
        <v>1</v>
      </c>
      <c r="Y18" s="1066">
        <f t="shared" si="16"/>
        <v>2864</v>
      </c>
      <c r="Z18" s="1066">
        <f t="shared" si="16"/>
        <v>30275.310699999995</v>
      </c>
      <c r="AA18" s="1067">
        <f t="shared" si="16"/>
        <v>1</v>
      </c>
      <c r="AB18" s="1066">
        <f t="shared" si="16"/>
        <v>14</v>
      </c>
      <c r="AC18" s="1137">
        <f t="shared" si="16"/>
        <v>1</v>
      </c>
      <c r="AD18" s="1066">
        <f t="shared" si="16"/>
        <v>377</v>
      </c>
      <c r="AE18" s="1066">
        <f t="shared" si="16"/>
        <v>3582.3557</v>
      </c>
      <c r="AF18" s="1067">
        <f t="shared" si="16"/>
        <v>1</v>
      </c>
      <c r="AG18" s="1066">
        <f aca="true" t="shared" si="17" ref="AG18:AK18">SUM(AG14:AG17)</f>
        <v>31</v>
      </c>
      <c r="AH18" s="1137">
        <f t="shared" si="17"/>
        <v>1</v>
      </c>
      <c r="AI18" s="1066">
        <f t="shared" si="17"/>
        <v>1003</v>
      </c>
      <c r="AJ18" s="1066">
        <f t="shared" si="17"/>
        <v>9808</v>
      </c>
      <c r="AK18" s="1067">
        <f t="shared" si="17"/>
        <v>1</v>
      </c>
    </row>
    <row r="19" spans="1:30" ht="15">
      <c r="A19" s="197"/>
      <c r="B19" s="97" t="s">
        <v>1092</v>
      </c>
      <c r="C19" s="35"/>
      <c r="D19" s="101"/>
      <c r="E19" s="101"/>
      <c r="F19" s="101"/>
      <c r="G19" s="35"/>
      <c r="H19" s="101"/>
      <c r="I19" s="101"/>
      <c r="J19" s="101"/>
      <c r="K19" s="33"/>
      <c r="L19" s="101"/>
      <c r="M19" s="101"/>
      <c r="N19" s="101"/>
      <c r="O19" s="33"/>
      <c r="P19" s="34"/>
      <c r="Q19" s="33"/>
      <c r="R19" s="33"/>
      <c r="S19" s="33"/>
      <c r="T19" s="101"/>
      <c r="U19" s="101"/>
      <c r="V19" s="101"/>
      <c r="W19" s="33"/>
      <c r="X19" s="33"/>
      <c r="Y19" s="33"/>
      <c r="Z19" s="101"/>
      <c r="AA19" s="101"/>
      <c r="AB19" s="101"/>
      <c r="AC19" s="33"/>
      <c r="AD19" s="33"/>
    </row>
    <row r="20" spans="1:30" ht="15">
      <c r="A20" s="197"/>
      <c r="B20" s="212"/>
      <c r="C20" s="210">
        <v>2015</v>
      </c>
      <c r="D20" s="211"/>
      <c r="E20" s="123"/>
      <c r="F20" s="123"/>
      <c r="G20" s="123">
        <v>2016</v>
      </c>
      <c r="H20" s="211"/>
      <c r="I20" s="123"/>
      <c r="J20" s="123"/>
      <c r="K20" s="210">
        <v>2017</v>
      </c>
      <c r="L20" s="211"/>
      <c r="M20" s="123"/>
      <c r="N20" s="123"/>
      <c r="O20" s="1216" t="s">
        <v>836</v>
      </c>
      <c r="P20" s="1210"/>
      <c r="Q20" s="1056"/>
      <c r="R20" s="1056"/>
      <c r="S20" s="210">
        <v>2018</v>
      </c>
      <c r="T20" s="211"/>
      <c r="U20" s="123"/>
      <c r="V20" s="123"/>
      <c r="W20" s="210">
        <v>2019</v>
      </c>
      <c r="X20" s="211"/>
      <c r="Y20" s="123"/>
      <c r="Z20" s="123"/>
      <c r="AA20" s="210">
        <v>2020</v>
      </c>
      <c r="AB20" s="211"/>
      <c r="AC20" s="123"/>
      <c r="AD20" s="123"/>
    </row>
    <row r="21" spans="1:30" ht="30">
      <c r="A21" s="197"/>
      <c r="B21" s="98"/>
      <c r="C21" s="106" t="s">
        <v>1121</v>
      </c>
      <c r="D21" s="128" t="s">
        <v>590</v>
      </c>
      <c r="E21" s="130" t="s">
        <v>837</v>
      </c>
      <c r="F21" s="131" t="s">
        <v>838</v>
      </c>
      <c r="G21" s="106" t="s">
        <v>124</v>
      </c>
      <c r="H21" s="128" t="s">
        <v>590</v>
      </c>
      <c r="I21" s="130" t="s">
        <v>837</v>
      </c>
      <c r="J21" s="131" t="s">
        <v>838</v>
      </c>
      <c r="K21" s="106" t="s">
        <v>124</v>
      </c>
      <c r="L21" s="128" t="s">
        <v>590</v>
      </c>
      <c r="M21" s="130" t="s">
        <v>837</v>
      </c>
      <c r="N21" s="131" t="s">
        <v>838</v>
      </c>
      <c r="O21" s="106" t="s">
        <v>124</v>
      </c>
      <c r="P21" s="128" t="s">
        <v>590</v>
      </c>
      <c r="Q21" s="130" t="s">
        <v>837</v>
      </c>
      <c r="R21" s="131" t="s">
        <v>838</v>
      </c>
      <c r="S21" s="106" t="s">
        <v>124</v>
      </c>
      <c r="T21" s="128" t="s">
        <v>590</v>
      </c>
      <c r="U21" s="130" t="s">
        <v>837</v>
      </c>
      <c r="V21" s="131" t="s">
        <v>838</v>
      </c>
      <c r="W21" s="106" t="s">
        <v>124</v>
      </c>
      <c r="X21" s="128" t="s">
        <v>590</v>
      </c>
      <c r="Y21" s="130" t="s">
        <v>837</v>
      </c>
      <c r="Z21" s="131" t="s">
        <v>838</v>
      </c>
      <c r="AA21" s="106" t="s">
        <v>124</v>
      </c>
      <c r="AB21" s="128" t="s">
        <v>590</v>
      </c>
      <c r="AC21" s="130" t="s">
        <v>837</v>
      </c>
      <c r="AD21" s="131" t="s">
        <v>838</v>
      </c>
    </row>
    <row r="22" spans="1:30" ht="15">
      <c r="A22" s="197"/>
      <c r="B22" s="560" t="s">
        <v>1094</v>
      </c>
      <c r="C22" s="388">
        <v>401</v>
      </c>
      <c r="D22" s="424">
        <v>0.6197836166924265</v>
      </c>
      <c r="E22" s="357">
        <v>64483.65749999999</v>
      </c>
      <c r="F22" s="425">
        <v>0.3428456547308409</v>
      </c>
      <c r="G22" s="388">
        <v>3111</v>
      </c>
      <c r="H22" s="424">
        <v>0.6633262260127932</v>
      </c>
      <c r="I22" s="357">
        <v>396408.01100000093</v>
      </c>
      <c r="J22" s="425">
        <v>0.3107335017061357</v>
      </c>
      <c r="K22" s="388">
        <v>3636</v>
      </c>
      <c r="L22" s="424">
        <v>0.5936326530612245</v>
      </c>
      <c r="M22" s="357">
        <v>473275.02064800094</v>
      </c>
      <c r="N22" s="425">
        <v>0.24506686263083796</v>
      </c>
      <c r="O22" s="388">
        <v>7148</v>
      </c>
      <c r="P22" s="424">
        <v>0.6236258942592916</v>
      </c>
      <c r="Q22" s="357">
        <v>934167</v>
      </c>
      <c r="R22" s="425">
        <v>0.27515891710449075</v>
      </c>
      <c r="S22" s="388">
        <v>3752</v>
      </c>
      <c r="T22" s="424">
        <f>S22/$S$25</f>
        <v>0.6768897708821937</v>
      </c>
      <c r="U22" s="357">
        <v>446191.07266799954</v>
      </c>
      <c r="V22" s="425">
        <f>U22/$U$25</f>
        <v>0.3019084113495972</v>
      </c>
      <c r="W22" s="388">
        <v>3474</v>
      </c>
      <c r="X22" s="424">
        <f>W22/$W$25</f>
        <v>0.724202626641651</v>
      </c>
      <c r="Y22" s="357">
        <v>356168.54253335984</v>
      </c>
      <c r="Z22" s="425">
        <f>Y22/$Y$25</f>
        <v>0.31647715536781645</v>
      </c>
      <c r="AA22" s="388">
        <v>4755</v>
      </c>
      <c r="AB22" s="424">
        <f>AA22/$AA$25</f>
        <v>0.9972734899328859</v>
      </c>
      <c r="AC22" s="357">
        <v>1081768</v>
      </c>
      <c r="AD22" s="425">
        <f>AC22/$AC$25</f>
        <v>0.9891363682497767</v>
      </c>
    </row>
    <row r="23" spans="1:30" ht="15">
      <c r="A23" s="197"/>
      <c r="B23" s="560" t="s">
        <v>1095</v>
      </c>
      <c r="C23" s="388">
        <v>187</v>
      </c>
      <c r="D23" s="424">
        <v>0.2890262751159196</v>
      </c>
      <c r="E23" s="357">
        <v>78311.47700000007</v>
      </c>
      <c r="F23" s="425">
        <v>0.41636517911540943</v>
      </c>
      <c r="G23" s="388">
        <v>986</v>
      </c>
      <c r="H23" s="424">
        <v>0.21023454157782517</v>
      </c>
      <c r="I23" s="357">
        <v>412261.8517999994</v>
      </c>
      <c r="J23" s="425">
        <v>0.3231608980517537</v>
      </c>
      <c r="K23" s="388">
        <v>1396</v>
      </c>
      <c r="L23" s="424">
        <v>0.22791836734693877</v>
      </c>
      <c r="M23" s="357">
        <v>593937.6139200017</v>
      </c>
      <c r="N23" s="425">
        <v>0.30754724270579464</v>
      </c>
      <c r="O23" s="388">
        <v>2569</v>
      </c>
      <c r="P23" s="424">
        <v>0.224131914151108</v>
      </c>
      <c r="Q23" s="357">
        <v>1084511</v>
      </c>
      <c r="R23" s="425">
        <v>0.3194427466908041</v>
      </c>
      <c r="S23" s="388">
        <v>1046</v>
      </c>
      <c r="T23" s="424">
        <f aca="true" t="shared" si="18" ref="T23:T24">S23/$S$25</f>
        <v>0.18870647663720008</v>
      </c>
      <c r="U23" s="357">
        <v>436541.69383999973</v>
      </c>
      <c r="V23" s="425">
        <f aca="true" t="shared" si="19" ref="V23:V24">U23/$U$25</f>
        <v>0.29537930574680643</v>
      </c>
      <c r="W23" s="388">
        <v>777</v>
      </c>
      <c r="X23" s="424">
        <f aca="true" t="shared" si="20" ref="X23:X24">W23/$W$25</f>
        <v>0.16197623514696685</v>
      </c>
      <c r="Y23" s="357">
        <v>329986.3330112004</v>
      </c>
      <c r="Z23" s="425">
        <f aca="true" t="shared" si="21" ref="Z23:Z24">Y23/$Y$25</f>
        <v>0.2932126886861721</v>
      </c>
      <c r="AA23" s="388">
        <v>13</v>
      </c>
      <c r="AB23" s="424">
        <f aca="true" t="shared" si="22" ref="AB23:AB24">AA23/$AA$25</f>
        <v>0.002726510067114094</v>
      </c>
      <c r="AC23" s="357">
        <v>11881</v>
      </c>
      <c r="AD23" s="425">
        <f aca="true" t="shared" si="23" ref="AD23:AD24">AC23/$AC$25</f>
        <v>0.010863631750223335</v>
      </c>
    </row>
    <row r="24" spans="1:30" ht="15">
      <c r="A24" s="197"/>
      <c r="B24" s="560" t="s">
        <v>1096</v>
      </c>
      <c r="C24" s="388">
        <v>59</v>
      </c>
      <c r="D24" s="424">
        <v>0.09119010819165378</v>
      </c>
      <c r="E24" s="357">
        <v>45288.501999999986</v>
      </c>
      <c r="F24" s="425">
        <v>0.2407891661537498</v>
      </c>
      <c r="G24" s="388">
        <v>593</v>
      </c>
      <c r="H24" s="424">
        <v>0.12643923240938165</v>
      </c>
      <c r="I24" s="357">
        <v>467047.1384999995</v>
      </c>
      <c r="J24" s="425">
        <v>0.3661056002421077</v>
      </c>
      <c r="K24" s="388">
        <v>1093</v>
      </c>
      <c r="L24" s="424">
        <v>0.17844897959183673</v>
      </c>
      <c r="M24" s="357">
        <v>863995.1002000017</v>
      </c>
      <c r="N24" s="425">
        <v>0.4473858946633702</v>
      </c>
      <c r="O24" s="388">
        <v>1745</v>
      </c>
      <c r="P24" s="424">
        <v>0.15224219158960042</v>
      </c>
      <c r="Q24" s="357">
        <v>1376331</v>
      </c>
      <c r="R24" s="425">
        <v>0.4053983362047052</v>
      </c>
      <c r="S24" s="388">
        <v>745</v>
      </c>
      <c r="T24" s="424">
        <f t="shared" si="18"/>
        <v>0.13440375248060618</v>
      </c>
      <c r="U24" s="357">
        <v>595169.3252999997</v>
      </c>
      <c r="V24" s="425">
        <f t="shared" si="19"/>
        <v>0.40271228290359634</v>
      </c>
      <c r="W24" s="388">
        <v>546</v>
      </c>
      <c r="X24" s="424">
        <f t="shared" si="20"/>
        <v>0.11382113821138211</v>
      </c>
      <c r="Y24" s="357">
        <v>439261.40330000024</v>
      </c>
      <c r="Z24" s="425">
        <f t="shared" si="21"/>
        <v>0.3903101559460114</v>
      </c>
      <c r="AA24" s="388"/>
      <c r="AB24" s="424">
        <f t="shared" si="22"/>
        <v>0</v>
      </c>
      <c r="AC24" s="357"/>
      <c r="AD24" s="425">
        <f t="shared" si="23"/>
        <v>0</v>
      </c>
    </row>
    <row r="25" spans="1:30" ht="15.75" thickBot="1">
      <c r="A25" s="197"/>
      <c r="B25" s="392" t="s">
        <v>100</v>
      </c>
      <c r="C25" s="393">
        <v>647</v>
      </c>
      <c r="D25" s="1058">
        <v>1</v>
      </c>
      <c r="E25" s="170">
        <v>188083.63650000002</v>
      </c>
      <c r="F25" s="1059">
        <v>1</v>
      </c>
      <c r="G25" s="393">
        <v>4690</v>
      </c>
      <c r="H25" s="1058">
        <v>1</v>
      </c>
      <c r="I25" s="170">
        <v>1275717.0013000036</v>
      </c>
      <c r="J25" s="1059">
        <v>1</v>
      </c>
      <c r="K25" s="393">
        <v>6125</v>
      </c>
      <c r="L25" s="1058">
        <v>1</v>
      </c>
      <c r="M25" s="170">
        <v>1931207.7347679988</v>
      </c>
      <c r="N25" s="1059">
        <v>1</v>
      </c>
      <c r="O25" s="393">
        <v>11462</v>
      </c>
      <c r="P25" s="1058">
        <v>1</v>
      </c>
      <c r="Q25" s="170">
        <v>3395009</v>
      </c>
      <c r="R25" s="1059">
        <v>1</v>
      </c>
      <c r="S25" s="393">
        <f aca="true" t="shared" si="24" ref="S25:Z25">SUM(S22:S24)</f>
        <v>5543</v>
      </c>
      <c r="T25" s="1058">
        <f t="shared" si="24"/>
        <v>1</v>
      </c>
      <c r="U25" s="170">
        <f t="shared" si="24"/>
        <v>1477902.091807999</v>
      </c>
      <c r="V25" s="1059">
        <f t="shared" si="24"/>
        <v>1</v>
      </c>
      <c r="W25" s="393">
        <f t="shared" si="24"/>
        <v>4797</v>
      </c>
      <c r="X25" s="1058">
        <f t="shared" si="24"/>
        <v>1</v>
      </c>
      <c r="Y25" s="170">
        <f t="shared" si="24"/>
        <v>1125416.2788445605</v>
      </c>
      <c r="Z25" s="1059">
        <f t="shared" si="24"/>
        <v>1</v>
      </c>
      <c r="AA25" s="1066">
        <f aca="true" t="shared" si="25" ref="AA25:AD25">SUM(AA22:AA24)</f>
        <v>4768</v>
      </c>
      <c r="AB25" s="1137">
        <f t="shared" si="25"/>
        <v>1</v>
      </c>
      <c r="AC25" s="1066">
        <f t="shared" si="25"/>
        <v>1093649</v>
      </c>
      <c r="AD25" s="1137">
        <f t="shared" si="25"/>
        <v>1</v>
      </c>
    </row>
    <row r="26" spans="1:30" ht="15">
      <c r="A26" s="197"/>
      <c r="B26" s="97" t="s">
        <v>1093</v>
      </c>
      <c r="C26" s="33"/>
      <c r="D26" s="101"/>
      <c r="E26" s="101"/>
      <c r="F26" s="101"/>
      <c r="G26" s="33"/>
      <c r="H26" s="101"/>
      <c r="I26" s="101"/>
      <c r="J26" s="101"/>
      <c r="K26" s="33"/>
      <c r="L26" s="101"/>
      <c r="M26" s="101"/>
      <c r="N26" s="101"/>
      <c r="O26" s="33"/>
      <c r="P26" s="34"/>
      <c r="Q26" s="33"/>
      <c r="R26" s="33"/>
      <c r="S26" s="33"/>
      <c r="T26" s="101"/>
      <c r="U26" s="101"/>
      <c r="V26" s="101"/>
      <c r="W26" s="33"/>
      <c r="X26" s="101"/>
      <c r="Y26" s="101"/>
      <c r="Z26" s="101"/>
      <c r="AA26" s="33"/>
      <c r="AB26" s="101"/>
      <c r="AC26" s="101"/>
      <c r="AD26" s="101"/>
    </row>
    <row r="27" spans="1:30" ht="15">
      <c r="A27" s="197"/>
      <c r="B27" s="209"/>
      <c r="C27" s="210">
        <v>2015</v>
      </c>
      <c r="D27" s="211"/>
      <c r="E27" s="123"/>
      <c r="F27" s="123"/>
      <c r="G27" s="123">
        <v>2016</v>
      </c>
      <c r="H27" s="211"/>
      <c r="I27" s="123"/>
      <c r="J27" s="123"/>
      <c r="K27" s="210">
        <v>2017</v>
      </c>
      <c r="L27" s="211"/>
      <c r="M27" s="123"/>
      <c r="N27" s="123"/>
      <c r="O27" s="1216" t="s">
        <v>836</v>
      </c>
      <c r="P27" s="1210"/>
      <c r="Q27" s="1056"/>
      <c r="R27" s="1056"/>
      <c r="S27" s="210">
        <v>2018</v>
      </c>
      <c r="T27" s="211"/>
      <c r="U27" s="123"/>
      <c r="V27" s="123"/>
      <c r="W27" s="210">
        <v>2019</v>
      </c>
      <c r="X27" s="211"/>
      <c r="Y27" s="123"/>
      <c r="Z27" s="123"/>
      <c r="AA27" s="210">
        <v>2019</v>
      </c>
      <c r="AB27" s="211"/>
      <c r="AC27" s="123"/>
      <c r="AD27" s="123"/>
    </row>
    <row r="28" spans="1:30" ht="30">
      <c r="A28" s="197"/>
      <c r="B28" s="98"/>
      <c r="C28" s="106" t="s">
        <v>1121</v>
      </c>
      <c r="D28" s="128" t="s">
        <v>590</v>
      </c>
      <c r="E28" s="130" t="s">
        <v>837</v>
      </c>
      <c r="F28" s="131" t="s">
        <v>838</v>
      </c>
      <c r="G28" s="106" t="s">
        <v>124</v>
      </c>
      <c r="H28" s="128" t="s">
        <v>590</v>
      </c>
      <c r="I28" s="130" t="s">
        <v>837</v>
      </c>
      <c r="J28" s="131" t="s">
        <v>838</v>
      </c>
      <c r="K28" s="106" t="s">
        <v>124</v>
      </c>
      <c r="L28" s="128" t="s">
        <v>590</v>
      </c>
      <c r="M28" s="130" t="s">
        <v>837</v>
      </c>
      <c r="N28" s="131" t="s">
        <v>838</v>
      </c>
      <c r="O28" s="106" t="s">
        <v>124</v>
      </c>
      <c r="P28" s="128" t="s">
        <v>590</v>
      </c>
      <c r="Q28" s="130" t="s">
        <v>837</v>
      </c>
      <c r="R28" s="131" t="s">
        <v>838</v>
      </c>
      <c r="S28" s="106" t="s">
        <v>124</v>
      </c>
      <c r="T28" s="128" t="s">
        <v>590</v>
      </c>
      <c r="U28" s="130" t="s">
        <v>837</v>
      </c>
      <c r="V28" s="131" t="s">
        <v>838</v>
      </c>
      <c r="W28" s="106" t="s">
        <v>124</v>
      </c>
      <c r="X28" s="128" t="s">
        <v>590</v>
      </c>
      <c r="Y28" s="130" t="s">
        <v>837</v>
      </c>
      <c r="Z28" s="131" t="s">
        <v>838</v>
      </c>
      <c r="AA28" s="106" t="s">
        <v>124</v>
      </c>
      <c r="AB28" s="128" t="s">
        <v>590</v>
      </c>
      <c r="AC28" s="130" t="s">
        <v>837</v>
      </c>
      <c r="AD28" s="131" t="s">
        <v>838</v>
      </c>
    </row>
    <row r="29" spans="1:30" ht="15">
      <c r="A29" s="197"/>
      <c r="B29" s="560" t="s">
        <v>1097</v>
      </c>
      <c r="C29" s="388">
        <v>3</v>
      </c>
      <c r="D29" s="424">
        <v>0.00463678516228748</v>
      </c>
      <c r="E29" s="357">
        <v>823.824</v>
      </c>
      <c r="F29" s="425">
        <v>0.004380093958891525</v>
      </c>
      <c r="G29" s="388">
        <v>3</v>
      </c>
      <c r="H29" s="424">
        <v>0.0006396588486140725</v>
      </c>
      <c r="I29" s="357">
        <v>555.552</v>
      </c>
      <c r="J29" s="452">
        <v>0.000435482163703922</v>
      </c>
      <c r="K29" s="388">
        <v>194</v>
      </c>
      <c r="L29" s="424">
        <v>0.0316734693877551</v>
      </c>
      <c r="M29" s="357">
        <v>54891.91480000002</v>
      </c>
      <c r="N29" s="452">
        <v>0.02842362000305167</v>
      </c>
      <c r="O29" s="388">
        <v>200</v>
      </c>
      <c r="P29" s="424">
        <v>0.017448961786773687</v>
      </c>
      <c r="Q29" s="357">
        <v>56271.29080000002</v>
      </c>
      <c r="R29" s="425">
        <v>0.01657471341003974</v>
      </c>
      <c r="S29" s="388">
        <v>534</v>
      </c>
      <c r="T29" s="424">
        <f>S29/$S$49</f>
        <v>0.0963377232545553</v>
      </c>
      <c r="U29" s="357">
        <v>127761.45449999993</v>
      </c>
      <c r="V29" s="425">
        <f>U29/$U$49</f>
        <v>0.08644784739678005</v>
      </c>
      <c r="W29" s="388">
        <v>1</v>
      </c>
      <c r="X29" s="424">
        <f>W29/$W$49</f>
        <v>0.00020846362309776944</v>
      </c>
      <c r="Y29" s="357">
        <v>155.27</v>
      </c>
      <c r="Z29" s="425">
        <f>Y29/$Y$49</f>
        <v>0.00013796672655154077</v>
      </c>
      <c r="AA29" s="388">
        <v>1</v>
      </c>
      <c r="AB29" s="424">
        <f>AA29/$AA$49</f>
        <v>0.00020973154362416107</v>
      </c>
      <c r="AC29" s="357">
        <v>859.54</v>
      </c>
      <c r="AD29" s="425">
        <f>AC29/$AC$49</f>
        <v>0.0007859378960952372</v>
      </c>
    </row>
    <row r="30" spans="1:30" ht="15">
      <c r="A30" s="197"/>
      <c r="B30" s="560" t="s">
        <v>1098</v>
      </c>
      <c r="C30" s="388">
        <v>3</v>
      </c>
      <c r="D30" s="424">
        <v>0.00463678516228748</v>
      </c>
      <c r="E30" s="357">
        <v>1271.926</v>
      </c>
      <c r="F30" s="425">
        <v>0.006762555337981246</v>
      </c>
      <c r="G30" s="388">
        <v>10</v>
      </c>
      <c r="H30" s="424">
        <v>0.0021321961620469083</v>
      </c>
      <c r="I30" s="357">
        <v>2819.4120000000003</v>
      </c>
      <c r="J30" s="425">
        <v>0.0022100606930274794</v>
      </c>
      <c r="K30" s="388"/>
      <c r="L30" s="424"/>
      <c r="M30" s="357"/>
      <c r="N30" s="425"/>
      <c r="O30" s="388">
        <v>13</v>
      </c>
      <c r="P30" s="424">
        <v>0.0011341825161402897</v>
      </c>
      <c r="Q30" s="357">
        <v>4091.338</v>
      </c>
      <c r="R30" s="425">
        <v>0.0012051039499809226</v>
      </c>
      <c r="S30" s="388"/>
      <c r="T30" s="424">
        <f aca="true" t="shared" si="26" ref="T30:T48">S30/$S$49</f>
        <v>0</v>
      </c>
      <c r="U30" s="357"/>
      <c r="V30" s="425">
        <f aca="true" t="shared" si="27" ref="V30:V48">U30/$U$49</f>
        <v>0</v>
      </c>
      <c r="W30" s="388">
        <v>828</v>
      </c>
      <c r="X30" s="424">
        <f aca="true" t="shared" si="28" ref="X30:X48">W30/$W$49</f>
        <v>0.1726078799249531</v>
      </c>
      <c r="Y30" s="357">
        <v>145805.99816000002</v>
      </c>
      <c r="Z30" s="425">
        <f aca="true" t="shared" si="29" ref="Z30:Z48">Y30/$Y$49</f>
        <v>0.12955739214088477</v>
      </c>
      <c r="AA30" s="388">
        <v>1322</v>
      </c>
      <c r="AB30" s="424">
        <f aca="true" t="shared" si="30" ref="AB30:AB48">AA30/$AA$49</f>
        <v>0.27726510067114096</v>
      </c>
      <c r="AC30" s="357">
        <v>237181.1722999998</v>
      </c>
      <c r="AD30" s="425">
        <f aca="true" t="shared" si="31" ref="AD30:AD48">AC30/$AC$49</f>
        <v>0.21687143303495335</v>
      </c>
    </row>
    <row r="31" spans="1:30" ht="15">
      <c r="A31" s="197"/>
      <c r="B31" s="560" t="s">
        <v>1132</v>
      </c>
      <c r="C31" s="388"/>
      <c r="D31" s="424"/>
      <c r="E31" s="357"/>
      <c r="F31" s="425"/>
      <c r="G31" s="388">
        <v>1</v>
      </c>
      <c r="H31" s="427">
        <v>0.00021321961620469082</v>
      </c>
      <c r="I31" s="357">
        <v>883.872</v>
      </c>
      <c r="J31" s="425">
        <v>0.0006928433179923984</v>
      </c>
      <c r="K31" s="388"/>
      <c r="L31" s="427"/>
      <c r="M31" s="357"/>
      <c r="N31" s="425"/>
      <c r="O31" s="388">
        <v>1</v>
      </c>
      <c r="P31" s="424">
        <v>8.724480893386844E-05</v>
      </c>
      <c r="Q31" s="357">
        <v>883.872</v>
      </c>
      <c r="R31" s="425">
        <v>0.00026034457150143496</v>
      </c>
      <c r="S31" s="388"/>
      <c r="T31" s="424">
        <f t="shared" si="26"/>
        <v>0</v>
      </c>
      <c r="U31" s="357"/>
      <c r="V31" s="425">
        <f t="shared" si="27"/>
        <v>0</v>
      </c>
      <c r="W31" s="388">
        <v>10</v>
      </c>
      <c r="X31" s="424">
        <f t="shared" si="28"/>
        <v>0.0020846362309776944</v>
      </c>
      <c r="Y31" s="357">
        <v>3190.9761000000003</v>
      </c>
      <c r="Z31" s="425">
        <f t="shared" si="29"/>
        <v>0.0028353740389077224</v>
      </c>
      <c r="AA31" s="388">
        <v>2</v>
      </c>
      <c r="AB31" s="424">
        <f t="shared" si="30"/>
        <v>0.00041946308724832214</v>
      </c>
      <c r="AC31" s="357">
        <v>350.57</v>
      </c>
      <c r="AD31" s="425">
        <f t="shared" si="31"/>
        <v>0.00032055081582486834</v>
      </c>
    </row>
    <row r="32" spans="1:30" ht="15">
      <c r="A32" s="197"/>
      <c r="B32" s="560" t="s">
        <v>1099</v>
      </c>
      <c r="C32" s="388">
        <v>15</v>
      </c>
      <c r="D32" s="424">
        <v>0.023183925811437404</v>
      </c>
      <c r="E32" s="357">
        <v>4279.715999999999</v>
      </c>
      <c r="F32" s="425">
        <v>0.02275432397863063</v>
      </c>
      <c r="G32" s="388">
        <v>555</v>
      </c>
      <c r="H32" s="424">
        <v>0.11833688699360341</v>
      </c>
      <c r="I32" s="357">
        <v>183672.11239999987</v>
      </c>
      <c r="J32" s="425">
        <v>0.14397559349983782</v>
      </c>
      <c r="K32" s="388">
        <v>1271</v>
      </c>
      <c r="L32" s="424">
        <v>0.20751020408163265</v>
      </c>
      <c r="M32" s="357">
        <v>500363.2706399997</v>
      </c>
      <c r="N32" s="425">
        <v>0.25909344791439937</v>
      </c>
      <c r="O32" s="388">
        <v>1841</v>
      </c>
      <c r="P32" s="424">
        <v>0.16061769324725178</v>
      </c>
      <c r="Q32" s="357">
        <v>688315.0990399995</v>
      </c>
      <c r="R32" s="425">
        <v>0.2027432699729559</v>
      </c>
      <c r="S32" s="388">
        <v>881</v>
      </c>
      <c r="T32" s="424">
        <f t="shared" si="26"/>
        <v>0.1589392025978712</v>
      </c>
      <c r="U32" s="357">
        <v>325798.381</v>
      </c>
      <c r="V32" s="425">
        <f t="shared" si="27"/>
        <v>0.2204465253861525</v>
      </c>
      <c r="W32" s="388">
        <v>726</v>
      </c>
      <c r="X32" s="424">
        <f t="shared" si="28"/>
        <v>0.15134459036898062</v>
      </c>
      <c r="Y32" s="357">
        <v>260423.50469536005</v>
      </c>
      <c r="Z32" s="425">
        <f t="shared" si="29"/>
        <v>0.23140193508017412</v>
      </c>
      <c r="AA32" s="388">
        <v>685</v>
      </c>
      <c r="AB32" s="424">
        <f t="shared" si="30"/>
        <v>0.14366610738255034</v>
      </c>
      <c r="AC32" s="357">
        <v>240970.15110000016</v>
      </c>
      <c r="AD32" s="425">
        <f t="shared" si="31"/>
        <v>0.22033596293050417</v>
      </c>
    </row>
    <row r="33" spans="1:30" ht="15">
      <c r="A33" s="197"/>
      <c r="B33" s="560" t="s">
        <v>1100</v>
      </c>
      <c r="C33" s="388">
        <v>4</v>
      </c>
      <c r="D33" s="424">
        <v>0.0061823802163833074</v>
      </c>
      <c r="E33" s="357">
        <v>1573.9920000000002</v>
      </c>
      <c r="F33" s="425">
        <v>0.008368574902580637</v>
      </c>
      <c r="G33" s="388">
        <v>14</v>
      </c>
      <c r="H33" s="424">
        <v>0.0029850746268656717</v>
      </c>
      <c r="I33" s="357">
        <v>4364.8798</v>
      </c>
      <c r="J33" s="425">
        <v>0.003421511036971413</v>
      </c>
      <c r="K33" s="388"/>
      <c r="L33" s="424"/>
      <c r="M33" s="357"/>
      <c r="N33" s="425"/>
      <c r="O33" s="388">
        <v>18</v>
      </c>
      <c r="P33" s="424">
        <v>0.001570406560809632</v>
      </c>
      <c r="Q33" s="357">
        <v>5938.8718</v>
      </c>
      <c r="R33" s="425">
        <v>0.0017492951852450987</v>
      </c>
      <c r="S33" s="388"/>
      <c r="T33" s="424">
        <f t="shared" si="26"/>
        <v>0</v>
      </c>
      <c r="U33" s="357"/>
      <c r="V33" s="425">
        <f t="shared" si="27"/>
        <v>0</v>
      </c>
      <c r="W33" s="388">
        <v>38</v>
      </c>
      <c r="X33" s="424">
        <f t="shared" si="28"/>
        <v>0.007921617677715239</v>
      </c>
      <c r="Y33" s="357">
        <v>9607.6283</v>
      </c>
      <c r="Z33" s="425">
        <f t="shared" si="29"/>
        <v>0.008536955152153955</v>
      </c>
      <c r="AA33" s="388">
        <v>25</v>
      </c>
      <c r="AB33" s="424">
        <f t="shared" si="30"/>
        <v>0.005243288590604027</v>
      </c>
      <c r="AC33" s="357">
        <v>5291.828799999999</v>
      </c>
      <c r="AD33" s="425">
        <f t="shared" si="31"/>
        <v>0.004838691385587853</v>
      </c>
    </row>
    <row r="34" spans="1:30" ht="15">
      <c r="A34" s="197"/>
      <c r="B34" s="560" t="s">
        <v>1101</v>
      </c>
      <c r="C34" s="388">
        <v>1</v>
      </c>
      <c r="D34" s="424">
        <v>0.0015455950540958269</v>
      </c>
      <c r="E34" s="357">
        <v>208.62</v>
      </c>
      <c r="F34" s="425">
        <v>0.0011091874013186677</v>
      </c>
      <c r="G34" s="388">
        <v>203</v>
      </c>
      <c r="H34" s="424">
        <v>0.04328358208955224</v>
      </c>
      <c r="I34" s="357">
        <v>60194.69969999996</v>
      </c>
      <c r="J34" s="425">
        <v>0.04718499450791971</v>
      </c>
      <c r="K34" s="388">
        <v>279</v>
      </c>
      <c r="L34" s="424">
        <v>0.045551020408163265</v>
      </c>
      <c r="M34" s="357">
        <v>93767.83321999996</v>
      </c>
      <c r="N34" s="425">
        <v>0.048553985949763276</v>
      </c>
      <c r="O34" s="388">
        <v>483</v>
      </c>
      <c r="P34" s="424">
        <v>0.04213924271505846</v>
      </c>
      <c r="Q34" s="357">
        <v>154171.1529199999</v>
      </c>
      <c r="R34" s="425">
        <v>0.04541112598299254</v>
      </c>
      <c r="S34" s="388">
        <v>199</v>
      </c>
      <c r="T34" s="424">
        <f t="shared" si="26"/>
        <v>0.03590113656864514</v>
      </c>
      <c r="U34" s="357">
        <v>48483.19219999998</v>
      </c>
      <c r="V34" s="425">
        <f t="shared" si="27"/>
        <v>0.03280541550671183</v>
      </c>
      <c r="W34" s="388">
        <v>234</v>
      </c>
      <c r="X34" s="424">
        <f t="shared" si="28"/>
        <v>0.04878048780487805</v>
      </c>
      <c r="Y34" s="357">
        <v>57553.43279999995</v>
      </c>
      <c r="Z34" s="425">
        <f t="shared" si="29"/>
        <v>0.051139683939074324</v>
      </c>
      <c r="AA34" s="388">
        <v>252</v>
      </c>
      <c r="AB34" s="424">
        <f t="shared" si="30"/>
        <v>0.05285234899328859</v>
      </c>
      <c r="AC34" s="357">
        <v>63615.91520000001</v>
      </c>
      <c r="AD34" s="425">
        <f t="shared" si="31"/>
        <v>0.05816850705081908</v>
      </c>
    </row>
    <row r="35" spans="1:30" ht="15">
      <c r="A35" s="197"/>
      <c r="B35" s="560" t="s">
        <v>1102</v>
      </c>
      <c r="C35" s="388">
        <v>2</v>
      </c>
      <c r="D35" s="424">
        <v>0.0030911901081916537</v>
      </c>
      <c r="E35" s="357">
        <v>798.336</v>
      </c>
      <c r="F35" s="425">
        <v>0.004244579777677787</v>
      </c>
      <c r="G35" s="388">
        <v>178</v>
      </c>
      <c r="H35" s="424">
        <v>0.03795309168443497</v>
      </c>
      <c r="I35" s="357">
        <v>59641.695300000014</v>
      </c>
      <c r="J35" s="425">
        <v>0.046751509338845046</v>
      </c>
      <c r="K35" s="388">
        <v>557</v>
      </c>
      <c r="L35" s="424">
        <v>0.09093877551020409</v>
      </c>
      <c r="M35" s="357">
        <v>191123.4959799998</v>
      </c>
      <c r="N35" s="425">
        <v>0.09896578837126457</v>
      </c>
      <c r="O35" s="388">
        <v>737</v>
      </c>
      <c r="P35" s="424">
        <v>0.06429942418426103</v>
      </c>
      <c r="Q35" s="357">
        <v>251563.5272799998</v>
      </c>
      <c r="R35" s="425">
        <v>0.07409805799380578</v>
      </c>
      <c r="S35" s="388">
        <v>392</v>
      </c>
      <c r="T35" s="424">
        <f t="shared" si="26"/>
        <v>0.0707198268085874</v>
      </c>
      <c r="U35" s="357">
        <v>144830.26521999986</v>
      </c>
      <c r="V35" s="425">
        <f t="shared" si="27"/>
        <v>0.09799719888265467</v>
      </c>
      <c r="W35" s="388">
        <v>322</v>
      </c>
      <c r="X35" s="424">
        <f t="shared" si="28"/>
        <v>0.06712528663748175</v>
      </c>
      <c r="Y35" s="357">
        <v>111437.1859</v>
      </c>
      <c r="Z35" s="425">
        <f t="shared" si="29"/>
        <v>0.0990186369210956</v>
      </c>
      <c r="AA35" s="388">
        <v>360</v>
      </c>
      <c r="AB35" s="424">
        <f t="shared" si="30"/>
        <v>0.07550335570469799</v>
      </c>
      <c r="AC35" s="357">
        <v>140200.54630000005</v>
      </c>
      <c r="AD35" s="425">
        <f t="shared" si="31"/>
        <v>0.1281952234804953</v>
      </c>
    </row>
    <row r="36" spans="1:30" ht="15">
      <c r="A36" s="197"/>
      <c r="B36" s="560" t="s">
        <v>1103</v>
      </c>
      <c r="C36" s="388">
        <v>386</v>
      </c>
      <c r="D36" s="424">
        <v>0.5965996908809892</v>
      </c>
      <c r="E36" s="357">
        <v>116374.50900000005</v>
      </c>
      <c r="F36" s="425">
        <v>0.6187380846392769</v>
      </c>
      <c r="G36" s="388">
        <v>2162</v>
      </c>
      <c r="H36" s="424">
        <v>0.46098081023454157</v>
      </c>
      <c r="I36" s="357">
        <v>574917.6716000019</v>
      </c>
      <c r="J36" s="425">
        <v>0.45066238908327155</v>
      </c>
      <c r="K36" s="388">
        <v>1644</v>
      </c>
      <c r="L36" s="424">
        <v>0.26840816326530614</v>
      </c>
      <c r="M36" s="357">
        <v>504414.68804000114</v>
      </c>
      <c r="N36" s="425">
        <v>0.26119131513347826</v>
      </c>
      <c r="O36" s="388">
        <v>4192</v>
      </c>
      <c r="P36" s="424">
        <v>0.36573023905077645</v>
      </c>
      <c r="Q36" s="357">
        <v>1195706.868640003</v>
      </c>
      <c r="R36" s="425">
        <v>0.35219555813217773</v>
      </c>
      <c r="S36" s="388">
        <v>1597</v>
      </c>
      <c r="T36" s="424">
        <f t="shared" si="26"/>
        <v>0.2881111311564135</v>
      </c>
      <c r="U36" s="357">
        <v>399218.6328199999</v>
      </c>
      <c r="V36" s="425">
        <f t="shared" si="27"/>
        <v>0.27012522347242485</v>
      </c>
      <c r="W36" s="388">
        <v>942</v>
      </c>
      <c r="X36" s="424">
        <f t="shared" si="28"/>
        <v>0.19637273295809882</v>
      </c>
      <c r="Y36" s="357">
        <v>213479.00320000024</v>
      </c>
      <c r="Z36" s="425">
        <f t="shared" si="29"/>
        <v>0.18968892419005556</v>
      </c>
      <c r="AA36" s="388">
        <v>419</v>
      </c>
      <c r="AB36" s="424">
        <f t="shared" si="30"/>
        <v>0.08787751677852348</v>
      </c>
      <c r="AC36" s="357">
        <v>92074.86030000006</v>
      </c>
      <c r="AD36" s="425">
        <f t="shared" si="31"/>
        <v>0.08419052282319023</v>
      </c>
    </row>
    <row r="37" spans="1:30" ht="15">
      <c r="A37" s="197"/>
      <c r="B37" s="560" t="s">
        <v>1104</v>
      </c>
      <c r="C37" s="388">
        <v>93</v>
      </c>
      <c r="D37" s="424">
        <v>0.1437403400309119</v>
      </c>
      <c r="E37" s="357">
        <v>23245.768999999997</v>
      </c>
      <c r="F37" s="425">
        <v>0.12359272413365947</v>
      </c>
      <c r="G37" s="388">
        <v>214</v>
      </c>
      <c r="H37" s="424">
        <v>0.04562899786780384</v>
      </c>
      <c r="I37" s="357">
        <v>42418.243599999965</v>
      </c>
      <c r="J37" s="425">
        <v>0.03325051210948395</v>
      </c>
      <c r="K37" s="388">
        <v>123</v>
      </c>
      <c r="L37" s="424">
        <v>0.020081632653061225</v>
      </c>
      <c r="M37" s="357">
        <v>24453.494099999996</v>
      </c>
      <c r="N37" s="425">
        <v>0.012662280530342615</v>
      </c>
      <c r="O37" s="388">
        <v>430</v>
      </c>
      <c r="P37" s="424">
        <v>0.03751526784156343</v>
      </c>
      <c r="Q37" s="357">
        <v>90117.50669999995</v>
      </c>
      <c r="R37" s="425">
        <v>0.026544119133301184</v>
      </c>
      <c r="S37" s="388">
        <v>187</v>
      </c>
      <c r="T37" s="424">
        <f t="shared" si="26"/>
        <v>0.0337362439112394</v>
      </c>
      <c r="U37" s="357">
        <v>29425.792500000014</v>
      </c>
      <c r="V37" s="425">
        <f t="shared" si="27"/>
        <v>0.01991051549565223</v>
      </c>
      <c r="W37" s="388">
        <v>377</v>
      </c>
      <c r="X37" s="424">
        <f t="shared" si="28"/>
        <v>0.07859078590785908</v>
      </c>
      <c r="Y37" s="357">
        <v>34471.112369200055</v>
      </c>
      <c r="Z37" s="425">
        <f t="shared" si="29"/>
        <v>0.03062965501493436</v>
      </c>
      <c r="AA37" s="388">
        <v>337</v>
      </c>
      <c r="AB37" s="424">
        <f t="shared" si="30"/>
        <v>0.07067953020134228</v>
      </c>
      <c r="AC37" s="357">
        <v>34215.80080000005</v>
      </c>
      <c r="AD37" s="425">
        <f t="shared" si="31"/>
        <v>0.031285913970223345</v>
      </c>
    </row>
    <row r="38" spans="1:30" ht="15">
      <c r="A38" s="197"/>
      <c r="B38" s="560" t="s">
        <v>1105</v>
      </c>
      <c r="C38" s="388">
        <v>15</v>
      </c>
      <c r="D38" s="424">
        <v>0.023183925811437404</v>
      </c>
      <c r="E38" s="357">
        <v>3458.844</v>
      </c>
      <c r="F38" s="425">
        <v>0.018389925165020925</v>
      </c>
      <c r="G38" s="388">
        <v>80</v>
      </c>
      <c r="H38" s="424">
        <v>0.017057569296375266</v>
      </c>
      <c r="I38" s="357">
        <v>26808.31189999999</v>
      </c>
      <c r="J38" s="425">
        <v>0.021014309500211676</v>
      </c>
      <c r="K38" s="388">
        <v>235</v>
      </c>
      <c r="L38" s="424">
        <v>0.03836734693877551</v>
      </c>
      <c r="M38" s="357">
        <v>91235.52110000003</v>
      </c>
      <c r="N38" s="425">
        <v>0.04724272767629528</v>
      </c>
      <c r="O38" s="388">
        <v>330</v>
      </c>
      <c r="P38" s="424">
        <v>0.028790786948176585</v>
      </c>
      <c r="Q38" s="357">
        <v>121502.67700000003</v>
      </c>
      <c r="R38" s="425">
        <v>0.035788623669312146</v>
      </c>
      <c r="S38" s="388">
        <v>234</v>
      </c>
      <c r="T38" s="424">
        <f t="shared" si="26"/>
        <v>0.04221540681941187</v>
      </c>
      <c r="U38" s="357">
        <v>80565.78089999998</v>
      </c>
      <c r="V38" s="425">
        <f t="shared" si="27"/>
        <v>0.054513611792401905</v>
      </c>
      <c r="W38" s="388">
        <v>227</v>
      </c>
      <c r="X38" s="424">
        <f t="shared" si="28"/>
        <v>0.04732124244319366</v>
      </c>
      <c r="Y38" s="357">
        <v>82973.33110000004</v>
      </c>
      <c r="Z38" s="425">
        <f t="shared" si="29"/>
        <v>0.07372679128578707</v>
      </c>
      <c r="AA38" s="388">
        <v>192</v>
      </c>
      <c r="AB38" s="424">
        <f t="shared" si="30"/>
        <v>0.040268456375838924</v>
      </c>
      <c r="AC38" s="357">
        <v>62745.669200000004</v>
      </c>
      <c r="AD38" s="425">
        <f t="shared" si="31"/>
        <v>0.05737277990568878</v>
      </c>
    </row>
    <row r="39" spans="1:30" ht="15">
      <c r="A39" s="197"/>
      <c r="B39" s="560" t="s">
        <v>1106</v>
      </c>
      <c r="C39" s="388">
        <v>8</v>
      </c>
      <c r="D39" s="424">
        <v>0.012364760432766615</v>
      </c>
      <c r="E39" s="357">
        <v>1587.7079999999999</v>
      </c>
      <c r="F39" s="425">
        <v>0.00844149990687786</v>
      </c>
      <c r="G39" s="388">
        <v>26</v>
      </c>
      <c r="H39" s="424">
        <v>0.005543710021321962</v>
      </c>
      <c r="I39" s="357">
        <v>5474.055099999999</v>
      </c>
      <c r="J39" s="425">
        <v>0.004290963508694935</v>
      </c>
      <c r="K39" s="388"/>
      <c r="L39" s="424"/>
      <c r="M39" s="357"/>
      <c r="N39" s="425"/>
      <c r="O39" s="388">
        <v>34</v>
      </c>
      <c r="P39" s="424">
        <v>0.002966323503751527</v>
      </c>
      <c r="Q39" s="357">
        <v>7061.763099999998</v>
      </c>
      <c r="R39" s="425">
        <v>0.0020800429115461795</v>
      </c>
      <c r="S39" s="388"/>
      <c r="T39" s="424">
        <f t="shared" si="26"/>
        <v>0</v>
      </c>
      <c r="U39" s="357"/>
      <c r="V39" s="425">
        <f t="shared" si="27"/>
        <v>0</v>
      </c>
      <c r="W39" s="388">
        <v>14</v>
      </c>
      <c r="X39" s="424">
        <f t="shared" si="28"/>
        <v>0.002918490723368772</v>
      </c>
      <c r="Y39" s="357">
        <v>4899.776400000001</v>
      </c>
      <c r="Z39" s="425">
        <f t="shared" si="29"/>
        <v>0.004353745802424763</v>
      </c>
      <c r="AA39" s="388">
        <v>10</v>
      </c>
      <c r="AB39" s="424">
        <f t="shared" si="30"/>
        <v>0.0020973154362416107</v>
      </c>
      <c r="AC39" s="357">
        <v>2488.7412000000004</v>
      </c>
      <c r="AD39" s="425">
        <f t="shared" si="31"/>
        <v>0.0022756311779015942</v>
      </c>
    </row>
    <row r="40" spans="1:30" ht="15">
      <c r="A40" s="197"/>
      <c r="B40" s="560" t="s">
        <v>1107</v>
      </c>
      <c r="C40" s="388">
        <v>12</v>
      </c>
      <c r="D40" s="424">
        <v>0.01854714064914992</v>
      </c>
      <c r="E40" s="357">
        <v>2859.1200000000003</v>
      </c>
      <c r="F40" s="425">
        <v>0.015201322418072235</v>
      </c>
      <c r="G40" s="388">
        <v>81</v>
      </c>
      <c r="H40" s="424">
        <v>0.017270788912579958</v>
      </c>
      <c r="I40" s="357">
        <v>18675.54789999999</v>
      </c>
      <c r="J40" s="425">
        <v>0.014639256105365893</v>
      </c>
      <c r="K40" s="388">
        <v>62</v>
      </c>
      <c r="L40" s="424">
        <v>0.010122448979591837</v>
      </c>
      <c r="M40" s="357">
        <v>13375.864499999998</v>
      </c>
      <c r="N40" s="425">
        <v>0.006926165559090836</v>
      </c>
      <c r="O40" s="388">
        <v>155</v>
      </c>
      <c r="P40" s="424">
        <v>0.013522945384749607</v>
      </c>
      <c r="Q40" s="357">
        <v>34910.53239999999</v>
      </c>
      <c r="R40" s="425">
        <v>0.010282900237325043</v>
      </c>
      <c r="S40" s="388">
        <v>55</v>
      </c>
      <c r="T40" s="424">
        <f t="shared" si="26"/>
        <v>0.009922424679776295</v>
      </c>
      <c r="U40" s="357">
        <v>10704.3383</v>
      </c>
      <c r="V40" s="425">
        <f t="shared" si="27"/>
        <v>0.007242927903907891</v>
      </c>
      <c r="W40" s="388">
        <v>28</v>
      </c>
      <c r="X40" s="424">
        <f t="shared" si="28"/>
        <v>0.005836981446737544</v>
      </c>
      <c r="Y40" s="357">
        <v>4086.6669999999986</v>
      </c>
      <c r="Z40" s="425">
        <f t="shared" si="29"/>
        <v>0.003631249233568656</v>
      </c>
      <c r="AA40" s="388">
        <v>24</v>
      </c>
      <c r="AB40" s="424">
        <f t="shared" si="30"/>
        <v>0.0050335570469798654</v>
      </c>
      <c r="AC40" s="357">
        <v>3645.2863999999995</v>
      </c>
      <c r="AD40" s="425">
        <f t="shared" si="31"/>
        <v>0.0033331418245579974</v>
      </c>
    </row>
    <row r="41" spans="1:30" ht="15">
      <c r="A41" s="197"/>
      <c r="B41" s="560" t="s">
        <v>1108</v>
      </c>
      <c r="C41" s="388">
        <v>8</v>
      </c>
      <c r="D41" s="424">
        <v>0.012364760432766615</v>
      </c>
      <c r="E41" s="357">
        <v>2460.24</v>
      </c>
      <c r="F41" s="425">
        <v>0.013080563762919368</v>
      </c>
      <c r="G41" s="388">
        <v>88</v>
      </c>
      <c r="H41" s="424">
        <v>0.018763326226012792</v>
      </c>
      <c r="I41" s="357">
        <v>21524.851400000003</v>
      </c>
      <c r="J41" s="425">
        <v>0.0168727479355261</v>
      </c>
      <c r="K41" s="388">
        <v>104</v>
      </c>
      <c r="L41" s="424">
        <v>0.016979591836734694</v>
      </c>
      <c r="M41" s="357">
        <v>37101.30749999998</v>
      </c>
      <c r="N41" s="425">
        <v>0.019211453450634044</v>
      </c>
      <c r="O41" s="388">
        <v>200</v>
      </c>
      <c r="P41" s="424">
        <v>0.017448961786773687</v>
      </c>
      <c r="Q41" s="357">
        <v>61086.398899999986</v>
      </c>
      <c r="R41" s="425">
        <v>0.017993003903490807</v>
      </c>
      <c r="S41" s="388">
        <v>98</v>
      </c>
      <c r="T41" s="424">
        <f t="shared" si="26"/>
        <v>0.01767995670214685</v>
      </c>
      <c r="U41" s="357">
        <v>21073.5185</v>
      </c>
      <c r="V41" s="425">
        <f t="shared" si="27"/>
        <v>0.01425907617074931</v>
      </c>
      <c r="W41" s="388">
        <v>74</v>
      </c>
      <c r="X41" s="424">
        <f t="shared" si="28"/>
        <v>0.015426308109234938</v>
      </c>
      <c r="Y41" s="357">
        <v>16595.8708</v>
      </c>
      <c r="Z41" s="425">
        <f t="shared" si="29"/>
        <v>0.014746428598881305</v>
      </c>
      <c r="AA41" s="388">
        <v>62</v>
      </c>
      <c r="AB41" s="424">
        <f t="shared" si="30"/>
        <v>0.013003355704697987</v>
      </c>
      <c r="AC41" s="357">
        <v>11407.126000000002</v>
      </c>
      <c r="AD41" s="425">
        <f t="shared" si="31"/>
        <v>0.01043033786552491</v>
      </c>
    </row>
    <row r="42" spans="1:30" ht="15">
      <c r="A42" s="197"/>
      <c r="B42" s="560" t="s">
        <v>1109</v>
      </c>
      <c r="C42" s="388">
        <v>12</v>
      </c>
      <c r="D42" s="424">
        <v>0.01854714064914992</v>
      </c>
      <c r="E42" s="357">
        <v>4337.244000000001</v>
      </c>
      <c r="F42" s="425">
        <v>0.02306018790741532</v>
      </c>
      <c r="G42" s="388">
        <v>140</v>
      </c>
      <c r="H42" s="424">
        <v>0.029850746268656716</v>
      </c>
      <c r="I42" s="357">
        <v>30746.526800000007</v>
      </c>
      <c r="J42" s="425">
        <v>0.024101369479805002</v>
      </c>
      <c r="K42" s="388">
        <v>147</v>
      </c>
      <c r="L42" s="424">
        <v>0.024</v>
      </c>
      <c r="M42" s="357">
        <v>35396.5269</v>
      </c>
      <c r="N42" s="425">
        <v>0.018328699840388808</v>
      </c>
      <c r="O42" s="388">
        <v>299</v>
      </c>
      <c r="P42" s="424">
        <v>0.026086197871226662</v>
      </c>
      <c r="Q42" s="357">
        <v>70480.2977</v>
      </c>
      <c r="R42" s="425">
        <v>0.02075997758046422</v>
      </c>
      <c r="S42" s="388">
        <v>228</v>
      </c>
      <c r="T42" s="424">
        <f t="shared" si="26"/>
        <v>0.041132960490709004</v>
      </c>
      <c r="U42" s="357">
        <v>43430.72502</v>
      </c>
      <c r="V42" s="425">
        <f t="shared" si="27"/>
        <v>0.02938674034006461</v>
      </c>
      <c r="W42" s="388">
        <v>133</v>
      </c>
      <c r="X42" s="424">
        <f t="shared" si="28"/>
        <v>0.027725661872003336</v>
      </c>
      <c r="Y42" s="357">
        <v>25252.898199999985</v>
      </c>
      <c r="Z42" s="425">
        <f t="shared" si="29"/>
        <v>0.02243871772134536</v>
      </c>
      <c r="AA42" s="388">
        <v>106</v>
      </c>
      <c r="AB42" s="424">
        <f t="shared" si="30"/>
        <v>0.022231543624161073</v>
      </c>
      <c r="AC42" s="357">
        <v>23076.355699999993</v>
      </c>
      <c r="AD42" s="425">
        <f t="shared" si="31"/>
        <v>0.0211003355846189</v>
      </c>
    </row>
    <row r="43" spans="1:30" ht="15">
      <c r="A43" s="197"/>
      <c r="B43" s="560" t="s">
        <v>1110</v>
      </c>
      <c r="C43" s="388">
        <v>7</v>
      </c>
      <c r="D43" s="424">
        <v>0.010819165378670788</v>
      </c>
      <c r="E43" s="357">
        <v>2245.4280000000003</v>
      </c>
      <c r="F43" s="425">
        <v>0.011938454837351039</v>
      </c>
      <c r="G43" s="388">
        <v>102</v>
      </c>
      <c r="H43" s="424">
        <v>0.021748400852878463</v>
      </c>
      <c r="I43" s="357">
        <v>23872.898899999982</v>
      </c>
      <c r="J43" s="425">
        <v>0.01871331876558265</v>
      </c>
      <c r="K43" s="388">
        <v>82</v>
      </c>
      <c r="L43" s="424">
        <v>0.013387755102040816</v>
      </c>
      <c r="M43" s="357">
        <v>21846.7115</v>
      </c>
      <c r="N43" s="425">
        <v>0.011312460646614186</v>
      </c>
      <c r="O43" s="388">
        <v>191</v>
      </c>
      <c r="P43" s="424">
        <v>0.01666375850636887</v>
      </c>
      <c r="Q43" s="357">
        <v>47965.03839999998</v>
      </c>
      <c r="R43" s="425">
        <v>0.014128106071125536</v>
      </c>
      <c r="S43" s="388">
        <v>102</v>
      </c>
      <c r="T43" s="424">
        <f t="shared" si="26"/>
        <v>0.018401587587948763</v>
      </c>
      <c r="U43" s="357">
        <v>17285.876399999994</v>
      </c>
      <c r="V43" s="425">
        <f t="shared" si="27"/>
        <v>0.011696225680859026</v>
      </c>
      <c r="W43" s="388">
        <v>42</v>
      </c>
      <c r="X43" s="424">
        <f t="shared" si="28"/>
        <v>0.008755472170106316</v>
      </c>
      <c r="Y43" s="357">
        <v>11025.049320000002</v>
      </c>
      <c r="Z43" s="425">
        <f t="shared" si="29"/>
        <v>0.009796418913825534</v>
      </c>
      <c r="AA43" s="388">
        <v>37</v>
      </c>
      <c r="AB43" s="424">
        <f t="shared" si="30"/>
        <v>0.00776006711409396</v>
      </c>
      <c r="AC43" s="357">
        <v>7135.5357</v>
      </c>
      <c r="AD43" s="425">
        <f t="shared" si="31"/>
        <v>0.006524522320741858</v>
      </c>
    </row>
    <row r="44" spans="1:30" ht="15">
      <c r="A44" s="197"/>
      <c r="B44" s="560" t="s">
        <v>1111</v>
      </c>
      <c r="C44" s="388">
        <v>1</v>
      </c>
      <c r="D44" s="424">
        <v>0.0015455950540958269</v>
      </c>
      <c r="E44" s="357">
        <v>533.808</v>
      </c>
      <c r="F44" s="425">
        <v>0.0028381416370583615</v>
      </c>
      <c r="G44" s="388">
        <v>28</v>
      </c>
      <c r="H44" s="424">
        <v>0.005970149253731343</v>
      </c>
      <c r="I44" s="357">
        <v>5168.2795</v>
      </c>
      <c r="J44" s="425">
        <v>0.004051274298871436</v>
      </c>
      <c r="K44" s="388"/>
      <c r="L44" s="424"/>
      <c r="M44" s="357"/>
      <c r="N44" s="425"/>
      <c r="O44" s="388">
        <v>29</v>
      </c>
      <c r="P44" s="424">
        <v>0.0025300994590821847</v>
      </c>
      <c r="Q44" s="357">
        <v>5702.0875</v>
      </c>
      <c r="R44" s="425">
        <v>0.001679550349882323</v>
      </c>
      <c r="S44" s="388"/>
      <c r="T44" s="424">
        <f t="shared" si="26"/>
        <v>0</v>
      </c>
      <c r="U44" s="357"/>
      <c r="V44" s="425">
        <f t="shared" si="27"/>
        <v>0</v>
      </c>
      <c r="W44" s="388">
        <v>37</v>
      </c>
      <c r="X44" s="424">
        <f t="shared" si="28"/>
        <v>0.007713154054617469</v>
      </c>
      <c r="Y44" s="357">
        <v>7283.371499999998</v>
      </c>
      <c r="Z44" s="425">
        <f t="shared" si="29"/>
        <v>0.006471713300146745</v>
      </c>
      <c r="AA44" s="388">
        <v>20</v>
      </c>
      <c r="AB44" s="424">
        <f t="shared" si="30"/>
        <v>0.0041946308724832215</v>
      </c>
      <c r="AC44" s="357">
        <v>4633.711800000001</v>
      </c>
      <c r="AD44" s="425">
        <f t="shared" si="31"/>
        <v>0.004236928709779272</v>
      </c>
    </row>
    <row r="45" spans="1:30" ht="15">
      <c r="A45" s="197"/>
      <c r="B45" s="560" t="s">
        <v>1112</v>
      </c>
      <c r="C45" s="388">
        <v>4</v>
      </c>
      <c r="D45" s="424">
        <v>0.0061823802163833074</v>
      </c>
      <c r="E45" s="357">
        <v>535.068</v>
      </c>
      <c r="F45" s="425">
        <v>0.0028448407844347467</v>
      </c>
      <c r="G45" s="388">
        <v>66</v>
      </c>
      <c r="H45" s="424">
        <v>0.014072494669509595</v>
      </c>
      <c r="I45" s="357">
        <v>18133.095299999997</v>
      </c>
      <c r="J45" s="425">
        <v>0.014214042206478273</v>
      </c>
      <c r="K45" s="388">
        <v>49</v>
      </c>
      <c r="L45" s="424">
        <v>0.008</v>
      </c>
      <c r="M45" s="357">
        <v>13775.986899999998</v>
      </c>
      <c r="N45" s="425">
        <v>0.00713335321311505</v>
      </c>
      <c r="O45" s="388">
        <v>119</v>
      </c>
      <c r="P45" s="424">
        <v>0.010382132263130344</v>
      </c>
      <c r="Q45" s="357">
        <v>32444.150199999996</v>
      </c>
      <c r="R45" s="425">
        <v>0.009556427154098325</v>
      </c>
      <c r="S45" s="388">
        <v>44</v>
      </c>
      <c r="T45" s="424">
        <f t="shared" si="26"/>
        <v>0.007937939743821036</v>
      </c>
      <c r="U45" s="357">
        <v>15719.269000000002</v>
      </c>
      <c r="V45" s="425">
        <f t="shared" si="27"/>
        <v>0.010636204581569915</v>
      </c>
      <c r="W45" s="388">
        <v>47</v>
      </c>
      <c r="X45" s="424">
        <f t="shared" si="28"/>
        <v>0.009797790285595165</v>
      </c>
      <c r="Y45" s="357">
        <v>9906.5419</v>
      </c>
      <c r="Z45" s="425">
        <f t="shared" si="29"/>
        <v>0.008802557850123535</v>
      </c>
      <c r="AA45" s="388">
        <v>56</v>
      </c>
      <c r="AB45" s="424">
        <f t="shared" si="30"/>
        <v>0.01174496644295302</v>
      </c>
      <c r="AC45" s="357">
        <v>18065.324099999998</v>
      </c>
      <c r="AD45" s="425">
        <f t="shared" si="31"/>
        <v>0.016518396834856532</v>
      </c>
    </row>
    <row r="46" spans="1:30" ht="15">
      <c r="A46" s="197"/>
      <c r="B46" s="560" t="s">
        <v>1113</v>
      </c>
      <c r="C46" s="388">
        <v>23</v>
      </c>
      <c r="D46" s="424">
        <v>0.03554868624420402</v>
      </c>
      <c r="E46" s="357">
        <v>8460.904</v>
      </c>
      <c r="F46" s="425">
        <v>0.04498479589956246</v>
      </c>
      <c r="G46" s="388">
        <v>163</v>
      </c>
      <c r="H46" s="424">
        <v>0.03475479744136461</v>
      </c>
      <c r="I46" s="357">
        <v>40879.76960000002</v>
      </c>
      <c r="J46" s="425">
        <v>0.032044544015908186</v>
      </c>
      <c r="K46" s="388">
        <v>190</v>
      </c>
      <c r="L46" s="424">
        <v>0.031020408163265307</v>
      </c>
      <c r="M46" s="357">
        <v>42829.71359999999</v>
      </c>
      <c r="N46" s="425">
        <v>0.02217768333718126</v>
      </c>
      <c r="O46" s="388">
        <v>376</v>
      </c>
      <c r="P46" s="424">
        <v>0.032804048159134534</v>
      </c>
      <c r="Q46" s="357">
        <v>92170.38720000001</v>
      </c>
      <c r="R46" s="425">
        <v>0.027148795256219622</v>
      </c>
      <c r="S46" s="388">
        <v>148</v>
      </c>
      <c r="T46" s="424">
        <f t="shared" si="26"/>
        <v>0.026700342774670757</v>
      </c>
      <c r="U46" s="357">
        <v>29651.96584</v>
      </c>
      <c r="V46" s="425">
        <f t="shared" si="27"/>
        <v>0.020063552250423514</v>
      </c>
      <c r="W46" s="388">
        <v>88</v>
      </c>
      <c r="X46" s="424">
        <f t="shared" si="28"/>
        <v>0.01834479883260371</v>
      </c>
      <c r="Y46" s="357">
        <v>17050.05912</v>
      </c>
      <c r="Z46" s="425">
        <f t="shared" si="29"/>
        <v>0.015150002217406092</v>
      </c>
      <c r="AA46" s="388">
        <v>79</v>
      </c>
      <c r="AB46" s="424">
        <f t="shared" si="30"/>
        <v>0.016568791946308725</v>
      </c>
      <c r="AC46" s="357">
        <v>15708.732499999996</v>
      </c>
      <c r="AD46" s="425">
        <f t="shared" si="31"/>
        <v>0.014363599333798164</v>
      </c>
    </row>
    <row r="47" spans="1:30" ht="15">
      <c r="A47" s="197"/>
      <c r="B47" s="560" t="s">
        <v>1114</v>
      </c>
      <c r="C47" s="388">
        <v>28</v>
      </c>
      <c r="D47" s="424">
        <v>0.04327666151468315</v>
      </c>
      <c r="E47" s="357">
        <v>8015.3285000000005</v>
      </c>
      <c r="F47" s="425">
        <v>0.04261576737431912</v>
      </c>
      <c r="G47" s="388">
        <v>111</v>
      </c>
      <c r="H47" s="424">
        <v>0.02366737739872068</v>
      </c>
      <c r="I47" s="357">
        <v>29084.84169999999</v>
      </c>
      <c r="J47" s="425">
        <v>0.022798819542548768</v>
      </c>
      <c r="K47" s="388">
        <v>110</v>
      </c>
      <c r="L47" s="424">
        <v>0.017959183673469388</v>
      </c>
      <c r="M47" s="357">
        <v>25269.35374800001</v>
      </c>
      <c r="N47" s="425">
        <v>0.013084741373529959</v>
      </c>
      <c r="O47" s="388">
        <v>249</v>
      </c>
      <c r="P47" s="424">
        <v>0.02172395742453324</v>
      </c>
      <c r="Q47" s="357">
        <v>62369.523948</v>
      </c>
      <c r="R47" s="425">
        <v>0.0183709484936626</v>
      </c>
      <c r="S47" s="388">
        <v>66</v>
      </c>
      <c r="T47" s="424">
        <f t="shared" si="26"/>
        <v>0.011906909615731553</v>
      </c>
      <c r="U47" s="357">
        <v>11316.540900000004</v>
      </c>
      <c r="V47" s="425">
        <f t="shared" si="27"/>
        <v>0.007657165493389251</v>
      </c>
      <c r="W47" s="388">
        <v>69</v>
      </c>
      <c r="X47" s="424">
        <f t="shared" si="28"/>
        <v>0.014383989993746092</v>
      </c>
      <c r="Y47" s="357">
        <v>10410.239100000006</v>
      </c>
      <c r="Z47" s="425">
        <f t="shared" si="29"/>
        <v>0.009250123083956069</v>
      </c>
      <c r="AA47" s="388">
        <v>174</v>
      </c>
      <c r="AB47" s="424">
        <f t="shared" si="30"/>
        <v>0.03649328859060403</v>
      </c>
      <c r="AC47" s="357">
        <v>24791.38200000001</v>
      </c>
      <c r="AD47" s="425">
        <f t="shared" si="31"/>
        <v>0.02266850479369586</v>
      </c>
    </row>
    <row r="48" spans="1:30" ht="15">
      <c r="A48" s="197"/>
      <c r="B48" s="560" t="s">
        <v>1115</v>
      </c>
      <c r="C48" s="388">
        <v>22</v>
      </c>
      <c r="D48" s="424">
        <v>0.03400309119010819</v>
      </c>
      <c r="E48" s="357">
        <v>5013.252000000001</v>
      </c>
      <c r="F48" s="425">
        <v>0.026654376176951464</v>
      </c>
      <c r="G48" s="388">
        <v>465</v>
      </c>
      <c r="H48" s="424">
        <v>0.09914712153518124</v>
      </c>
      <c r="I48" s="357">
        <v>125880.68480000013</v>
      </c>
      <c r="J48" s="425">
        <v>0.09867445888996074</v>
      </c>
      <c r="K48" s="388">
        <v>1078</v>
      </c>
      <c r="L48" s="424">
        <v>0.176</v>
      </c>
      <c r="M48" s="357">
        <v>281362.0522400002</v>
      </c>
      <c r="N48" s="425">
        <v>0.1456922770008478</v>
      </c>
      <c r="O48" s="388">
        <v>1565</v>
      </c>
      <c r="P48" s="424">
        <v>0.1365381259815041</v>
      </c>
      <c r="Q48" s="357">
        <v>412255.98904000036</v>
      </c>
      <c r="R48" s="425">
        <v>0.12143003604087375</v>
      </c>
      <c r="S48" s="388">
        <v>778</v>
      </c>
      <c r="T48" s="424">
        <f t="shared" si="26"/>
        <v>0.14035720728847195</v>
      </c>
      <c r="U48" s="357">
        <v>172636.35870799972</v>
      </c>
      <c r="V48" s="425">
        <f t="shared" si="27"/>
        <v>0.1168117696462586</v>
      </c>
      <c r="W48" s="388">
        <v>560</v>
      </c>
      <c r="X48" s="424">
        <f t="shared" si="28"/>
        <v>0.11673962893475089</v>
      </c>
      <c r="Y48" s="357">
        <v>99808.36287999996</v>
      </c>
      <c r="Z48" s="425">
        <f t="shared" si="29"/>
        <v>0.08868572878870294</v>
      </c>
      <c r="AA48" s="388">
        <v>605</v>
      </c>
      <c r="AB48" s="424">
        <f t="shared" si="30"/>
        <v>0.12688758389261745</v>
      </c>
      <c r="AC48" s="357">
        <v>105190.50360000001</v>
      </c>
      <c r="AD48" s="425">
        <f t="shared" si="31"/>
        <v>0.09618307826114257</v>
      </c>
    </row>
    <row r="49" spans="1:30" ht="15.75" thickBot="1">
      <c r="A49" s="1060"/>
      <c r="B49" s="1061" t="s">
        <v>100</v>
      </c>
      <c r="C49" s="1062">
        <v>647</v>
      </c>
      <c r="D49" s="1063">
        <v>1</v>
      </c>
      <c r="E49" s="1064">
        <v>188083.63650000008</v>
      </c>
      <c r="F49" s="1065">
        <v>1</v>
      </c>
      <c r="G49" s="1062">
        <v>4690</v>
      </c>
      <c r="H49" s="1063">
        <v>1</v>
      </c>
      <c r="I49" s="1064">
        <v>1275717.001299993</v>
      </c>
      <c r="J49" s="1065">
        <v>1</v>
      </c>
      <c r="K49" s="1062">
        <v>6125</v>
      </c>
      <c r="L49" s="1063">
        <v>1</v>
      </c>
      <c r="M49" s="1064">
        <v>1931207.7347680067</v>
      </c>
      <c r="N49" s="1065">
        <v>1</v>
      </c>
      <c r="O49" s="1062">
        <v>11462</v>
      </c>
      <c r="P49" s="1065">
        <v>1</v>
      </c>
      <c r="Q49" s="1064">
        <v>3395008.3725679996</v>
      </c>
      <c r="R49" s="1065">
        <v>1</v>
      </c>
      <c r="S49" s="1062">
        <f aca="true" t="shared" si="32" ref="S49:Z49">SUM(S29:S48)</f>
        <v>5543</v>
      </c>
      <c r="T49" s="1063">
        <f t="shared" si="32"/>
        <v>1</v>
      </c>
      <c r="U49" s="1064">
        <f t="shared" si="32"/>
        <v>1477902.0918079992</v>
      </c>
      <c r="V49" s="1065">
        <f t="shared" si="32"/>
        <v>1</v>
      </c>
      <c r="W49" s="1062">
        <f t="shared" si="32"/>
        <v>4797</v>
      </c>
      <c r="X49" s="1063">
        <f t="shared" si="32"/>
        <v>1</v>
      </c>
      <c r="Y49" s="1064">
        <f t="shared" si="32"/>
        <v>1125416.2788445603</v>
      </c>
      <c r="Z49" s="1065">
        <f t="shared" si="32"/>
        <v>1</v>
      </c>
      <c r="AA49" s="1062">
        <f aca="true" t="shared" si="33" ref="AA49:AD49">SUM(AA29:AA48)</f>
        <v>4768</v>
      </c>
      <c r="AB49" s="1063">
        <f t="shared" si="33"/>
        <v>1</v>
      </c>
      <c r="AC49" s="1064">
        <f t="shared" si="33"/>
        <v>1093648.7530000003</v>
      </c>
      <c r="AD49" s="1065">
        <f t="shared" si="33"/>
        <v>0.9999999999999999</v>
      </c>
    </row>
    <row r="51" spans="17:37" ht="15">
      <c r="Q51" s="1081"/>
      <c r="AA51" s="1081"/>
      <c r="AF51" s="1081"/>
      <c r="AK51" s="1081"/>
    </row>
    <row r="52" spans="4:37" ht="15">
      <c r="D52" s="1081"/>
      <c r="Q52" s="1081"/>
      <c r="AA52" s="1081"/>
      <c r="AF52" s="1081"/>
      <c r="AK52" s="1081"/>
    </row>
    <row r="53" spans="4:37" ht="15">
      <c r="D53" s="1081"/>
      <c r="Q53" s="1081"/>
      <c r="AA53" s="1081"/>
      <c r="AF53" s="1081"/>
      <c r="AK53" s="1081"/>
    </row>
    <row r="54" spans="4:37" ht="15">
      <c r="D54" s="1081"/>
      <c r="K54" s="1081"/>
      <c r="Q54" s="1081"/>
      <c r="AA54" s="1081"/>
      <c r="AF54" s="1081"/>
      <c r="AK54" s="1081"/>
    </row>
    <row r="55" spans="4:37" ht="15">
      <c r="D55" s="1081"/>
      <c r="Q55" s="1081"/>
      <c r="AA55" s="1081"/>
      <c r="AF55" s="1081"/>
      <c r="AK55" s="1081"/>
    </row>
    <row r="56" spans="4:37" ht="15">
      <c r="D56" s="1081"/>
      <c r="Q56" s="1081"/>
      <c r="AA56" s="1081"/>
      <c r="AF56" s="1081"/>
      <c r="AK56" s="1081"/>
    </row>
    <row r="57" spans="4:37" ht="15">
      <c r="D57" s="1081"/>
      <c r="Q57" s="1081"/>
      <c r="AA57" s="1081"/>
      <c r="AF57" s="1081"/>
      <c r="AK57" s="1081"/>
    </row>
    <row r="58" spans="4:37" ht="15">
      <c r="D58" s="1081"/>
      <c r="Q58" s="1081"/>
      <c r="AA58" s="1081"/>
      <c r="AF58" s="1081"/>
      <c r="AK58" s="1081"/>
    </row>
    <row r="59" spans="4:37" ht="15">
      <c r="D59" s="1081"/>
      <c r="Q59" s="1081"/>
      <c r="AA59" s="1081"/>
      <c r="AF59" s="1081"/>
      <c r="AK59" s="1081"/>
    </row>
    <row r="60" spans="4:37" ht="15">
      <c r="D60" s="1081"/>
      <c r="Q60" s="1081"/>
      <c r="AA60" s="1081"/>
      <c r="AF60" s="1081"/>
      <c r="AK60" s="1081"/>
    </row>
    <row r="61" spans="4:37" ht="15">
      <c r="D61" s="1081"/>
      <c r="Q61" s="1081"/>
      <c r="AA61" s="1081"/>
      <c r="AF61" s="1081"/>
      <c r="AK61" s="1081"/>
    </row>
    <row r="62" spans="4:37" ht="15">
      <c r="D62" s="1081"/>
      <c r="Q62" s="1081"/>
      <c r="AA62" s="1081"/>
      <c r="AF62" s="1081"/>
      <c r="AK62" s="1081"/>
    </row>
    <row r="63" spans="4:37" ht="15">
      <c r="D63" s="1081"/>
      <c r="Q63" s="1081"/>
      <c r="AA63" s="1081"/>
      <c r="AF63" s="1081"/>
      <c r="AK63" s="1081"/>
    </row>
    <row r="64" spans="4:37" ht="15">
      <c r="D64" s="1081"/>
      <c r="Q64" s="1081"/>
      <c r="AA64" s="1081"/>
      <c r="AF64" s="1081"/>
      <c r="AK64" s="1081"/>
    </row>
    <row r="65" spans="4:37" ht="15">
      <c r="D65" s="1081"/>
      <c r="Q65" s="1081"/>
      <c r="AA65" s="1081"/>
      <c r="AF65" s="1081"/>
      <c r="AK65" s="1081"/>
    </row>
    <row r="66" spans="4:37" ht="15">
      <c r="D66" s="1081"/>
      <c r="Q66" s="1081"/>
      <c r="AA66" s="1081"/>
      <c r="AF66" s="1081"/>
      <c r="AK66" s="1081"/>
    </row>
    <row r="67" spans="4:37" ht="15">
      <c r="D67" s="1081"/>
      <c r="Q67" s="1081"/>
      <c r="AA67" s="1081"/>
      <c r="AF67" s="1081"/>
      <c r="AK67" s="1081"/>
    </row>
    <row r="68" spans="4:37" ht="15">
      <c r="D68" s="1081"/>
      <c r="Q68" s="1081"/>
      <c r="AA68" s="1081"/>
      <c r="AF68" s="1081"/>
      <c r="AK68" s="1081"/>
    </row>
    <row r="69" spans="4:37" ht="15">
      <c r="D69" s="1081"/>
      <c r="Q69" s="1081"/>
      <c r="AA69" s="1081"/>
      <c r="AF69" s="1081"/>
      <c r="AK69" s="1081"/>
    </row>
    <row r="70" spans="4:37" ht="15">
      <c r="D70" s="1081"/>
      <c r="Q70" s="1081"/>
      <c r="AA70" s="1081"/>
      <c r="AF70" s="1081"/>
      <c r="AK70" s="1081"/>
    </row>
    <row r="71" spans="4:37" ht="15">
      <c r="D71" s="1081"/>
      <c r="Q71" s="1081"/>
      <c r="AA71" s="1081"/>
      <c r="AF71" s="1081"/>
      <c r="AK71" s="1081"/>
    </row>
    <row r="72" spans="4:37" ht="15">
      <c r="D72" s="1081"/>
      <c r="Q72" s="1081"/>
      <c r="AA72" s="1081"/>
      <c r="AF72" s="1081"/>
      <c r="AK72" s="1081"/>
    </row>
  </sheetData>
  <mergeCells count="5">
    <mergeCell ref="A1:A2"/>
    <mergeCell ref="R5:S5"/>
    <mergeCell ref="O20:P20"/>
    <mergeCell ref="O27:P27"/>
    <mergeCell ref="R12:S12"/>
  </mergeCells>
  <hyperlinks>
    <hyperlink ref="A1:A2" location="Index!A1" display="Back to Index"/>
  </hyperlink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32"/>
  <sheetViews>
    <sheetView workbookViewId="0" topLeftCell="A1">
      <selection activeCell="A1" sqref="A1:A2"/>
    </sheetView>
  </sheetViews>
  <sheetFormatPr defaultColWidth="9.140625" defaultRowHeight="15"/>
  <cols>
    <col min="2" max="2" width="50.8515625" style="0" customWidth="1"/>
    <col min="4" max="4" width="19.421875" style="0" bestFit="1" customWidth="1"/>
    <col min="7" max="7" width="10.57421875" style="0" bestFit="1" customWidth="1"/>
    <col min="13" max="13" width="9.7109375" style="0" bestFit="1" customWidth="1"/>
    <col min="14" max="14" width="13.57421875" style="0" bestFit="1" customWidth="1"/>
    <col min="15" max="16" width="9.7109375" style="0" bestFit="1" customWidth="1"/>
    <col min="17" max="18" width="13.57421875" style="0" bestFit="1" customWidth="1"/>
    <col min="20" max="20" width="80.57421875" style="0" bestFit="1" customWidth="1"/>
    <col min="22" max="22" width="19.421875" style="0" bestFit="1" customWidth="1"/>
    <col min="23" max="23" width="13.57421875" style="0" bestFit="1" customWidth="1"/>
    <col min="25" max="25" width="48.8515625" style="0" customWidth="1"/>
    <col min="30" max="30" width="19.421875" style="0" bestFit="1" customWidth="1"/>
  </cols>
  <sheetData>
    <row r="1" spans="1:31" ht="28.5">
      <c r="A1" s="1143" t="s">
        <v>64</v>
      </c>
      <c r="B1" s="1154"/>
      <c r="C1" s="1154"/>
      <c r="D1" s="990"/>
      <c r="E1" s="990"/>
      <c r="F1" s="990"/>
      <c r="G1" s="990"/>
      <c r="H1" s="990"/>
      <c r="I1" s="990"/>
      <c r="J1" s="990"/>
      <c r="K1" s="990"/>
      <c r="L1" s="990"/>
      <c r="M1" s="990"/>
      <c r="N1" s="196"/>
      <c r="O1" s="196"/>
      <c r="P1" s="196"/>
      <c r="Q1" s="196"/>
      <c r="R1" s="196"/>
      <c r="S1" s="196"/>
      <c r="T1" s="196"/>
      <c r="U1" s="196"/>
      <c r="V1" s="196"/>
      <c r="W1" s="196"/>
      <c r="X1" s="196"/>
      <c r="Y1" s="196"/>
      <c r="Z1" s="196"/>
      <c r="AA1" s="196"/>
      <c r="AB1" s="196"/>
      <c r="AC1" s="196"/>
      <c r="AD1" s="196"/>
      <c r="AE1" s="196"/>
    </row>
    <row r="2" spans="1:31" ht="28.5">
      <c r="A2" s="1143"/>
      <c r="B2" s="1154"/>
      <c r="C2" s="1154"/>
      <c r="D2" s="990"/>
      <c r="E2" s="990"/>
      <c r="F2" s="990"/>
      <c r="G2" s="990"/>
      <c r="H2" s="990"/>
      <c r="I2" s="990"/>
      <c r="J2" s="990"/>
      <c r="K2" s="990"/>
      <c r="L2" s="990"/>
      <c r="M2" s="990"/>
      <c r="N2" s="196"/>
      <c r="O2" s="196"/>
      <c r="P2" s="196"/>
      <c r="Q2" s="196"/>
      <c r="R2" s="196"/>
      <c r="S2" s="196"/>
      <c r="T2" s="196"/>
      <c r="U2" s="197"/>
      <c r="V2" s="196"/>
      <c r="W2" s="196"/>
      <c r="X2" s="196"/>
      <c r="Y2" s="196"/>
      <c r="Z2" s="196"/>
      <c r="AA2" s="196"/>
      <c r="AB2" s="196"/>
      <c r="AC2" s="196"/>
      <c r="AD2" s="196"/>
      <c r="AE2" s="196"/>
    </row>
    <row r="3" spans="1:31" ht="15.75" thickBot="1">
      <c r="A3" s="196"/>
      <c r="B3" s="518" t="s">
        <v>1</v>
      </c>
      <c r="C3" s="121"/>
      <c r="D3" s="121"/>
      <c r="E3" s="121"/>
      <c r="F3" s="121"/>
      <c r="G3" s="121"/>
      <c r="H3" s="121"/>
      <c r="I3" s="121"/>
      <c r="J3" s="121"/>
      <c r="K3" s="121"/>
      <c r="L3" s="121"/>
      <c r="M3" s="121"/>
      <c r="N3" s="120"/>
      <c r="O3" s="120"/>
      <c r="P3" s="120"/>
      <c r="Q3" s="120"/>
      <c r="R3" s="120"/>
      <c r="S3" s="120"/>
      <c r="T3" s="121"/>
      <c r="U3" s="121"/>
      <c r="V3" s="121"/>
      <c r="W3" s="121"/>
      <c r="X3" s="121"/>
      <c r="Y3" s="121"/>
      <c r="Z3" s="121"/>
      <c r="AA3" s="121"/>
      <c r="AB3" s="121"/>
      <c r="AC3" s="121"/>
      <c r="AD3" s="121"/>
      <c r="AE3" s="121"/>
    </row>
    <row r="4" spans="1:31" ht="15">
      <c r="A4" s="196"/>
      <c r="B4" s="991" t="s">
        <v>3</v>
      </c>
      <c r="C4" s="573"/>
      <c r="D4" s="574"/>
      <c r="E4" s="565"/>
      <c r="F4" s="1161" t="s">
        <v>670</v>
      </c>
      <c r="G4" s="1162"/>
      <c r="H4" s="1162"/>
      <c r="I4" s="1162"/>
      <c r="J4" s="1162"/>
      <c r="K4" s="1162"/>
      <c r="L4" s="1162"/>
      <c r="M4" s="1163"/>
      <c r="O4" s="650" t="s">
        <v>1059</v>
      </c>
      <c r="P4" s="651"/>
      <c r="Q4" s="653"/>
      <c r="R4" s="652"/>
      <c r="T4" s="644" t="s">
        <v>53</v>
      </c>
      <c r="U4" s="645"/>
      <c r="V4" s="646"/>
      <c r="AE4" s="201"/>
    </row>
    <row r="5" spans="1:31" ht="15">
      <c r="A5" s="196"/>
      <c r="B5" s="992" t="s">
        <v>4</v>
      </c>
      <c r="C5" s="566" t="s">
        <v>837</v>
      </c>
      <c r="D5" s="576" t="s">
        <v>638</v>
      </c>
      <c r="E5" s="565"/>
      <c r="F5" s="1164" t="s">
        <v>671</v>
      </c>
      <c r="G5" s="1162"/>
      <c r="H5" s="1162"/>
      <c r="I5" s="1162"/>
      <c r="J5" s="1162"/>
      <c r="K5" s="1162"/>
      <c r="L5" s="566" t="s">
        <v>837</v>
      </c>
      <c r="M5" s="576" t="s">
        <v>638</v>
      </c>
      <c r="O5" s="642" t="s">
        <v>9</v>
      </c>
      <c r="P5" s="16"/>
      <c r="Q5" s="379"/>
      <c r="R5" s="643"/>
      <c r="T5" s="992" t="s">
        <v>1037</v>
      </c>
      <c r="U5" s="566" t="s">
        <v>837</v>
      </c>
      <c r="V5" s="576" t="s">
        <v>638</v>
      </c>
      <c r="AE5" s="201"/>
    </row>
    <row r="6" spans="1:31" ht="15" customHeight="1">
      <c r="A6" s="196"/>
      <c r="B6" s="997" t="s">
        <v>944</v>
      </c>
      <c r="C6" s="566"/>
      <c r="D6" s="576"/>
      <c r="E6" s="565"/>
      <c r="F6" s="1165" t="s">
        <v>971</v>
      </c>
      <c r="G6" s="1166"/>
      <c r="H6" s="1166"/>
      <c r="I6" s="1166"/>
      <c r="J6" s="1166"/>
      <c r="K6" s="1167"/>
      <c r="L6" s="631">
        <v>4.25</v>
      </c>
      <c r="M6" s="585">
        <v>42005</v>
      </c>
      <c r="O6" s="992" t="s">
        <v>1060</v>
      </c>
      <c r="P6" s="566" t="s">
        <v>1061</v>
      </c>
      <c r="Q6" s="566" t="s">
        <v>1062</v>
      </c>
      <c r="R6" s="576" t="s">
        <v>638</v>
      </c>
      <c r="T6" s="1045" t="s">
        <v>1033</v>
      </c>
      <c r="U6" s="1046" t="s">
        <v>1039</v>
      </c>
      <c r="V6" s="1041">
        <v>42005</v>
      </c>
      <c r="AE6" s="201"/>
    </row>
    <row r="7" spans="1:31" ht="15">
      <c r="A7" s="196"/>
      <c r="B7" s="584" t="s">
        <v>940</v>
      </c>
      <c r="C7" s="582">
        <v>7.7905</v>
      </c>
      <c r="D7" s="585">
        <v>42005</v>
      </c>
      <c r="E7" s="565"/>
      <c r="F7" s="1165" t="s">
        <v>972</v>
      </c>
      <c r="G7" s="1166"/>
      <c r="H7" s="1166"/>
      <c r="I7" s="1166"/>
      <c r="J7" s="1166"/>
      <c r="K7" s="1167"/>
      <c r="L7" s="631">
        <v>2.13</v>
      </c>
      <c r="M7" s="585">
        <v>42005</v>
      </c>
      <c r="O7" s="581">
        <v>4</v>
      </c>
      <c r="P7" s="631">
        <v>4.81049</v>
      </c>
      <c r="Q7" s="631">
        <v>2.11199</v>
      </c>
      <c r="R7" s="1041">
        <v>42005</v>
      </c>
      <c r="T7" s="1045" t="s">
        <v>1035</v>
      </c>
      <c r="U7" s="1046" t="s">
        <v>1050</v>
      </c>
      <c r="V7" s="1041">
        <v>42005</v>
      </c>
      <c r="AE7" s="201"/>
    </row>
    <row r="8" spans="1:31" ht="15">
      <c r="A8" s="196"/>
      <c r="B8" s="584" t="s">
        <v>941</v>
      </c>
      <c r="C8" s="582">
        <v>6.531</v>
      </c>
      <c r="D8" s="585">
        <v>42005</v>
      </c>
      <c r="E8" s="565"/>
      <c r="F8" s="1175" t="s">
        <v>672</v>
      </c>
      <c r="G8" s="1166"/>
      <c r="H8" s="1166"/>
      <c r="I8" s="1166"/>
      <c r="J8" s="1166"/>
      <c r="K8" s="1166"/>
      <c r="L8" s="566" t="s">
        <v>837</v>
      </c>
      <c r="M8" s="633" t="s">
        <v>638</v>
      </c>
      <c r="O8" s="581">
        <v>4.1</v>
      </c>
      <c r="P8" s="631">
        <v>5.49036</v>
      </c>
      <c r="Q8" s="631">
        <v>2.41048</v>
      </c>
      <c r="R8" s="1041">
        <v>42005</v>
      </c>
      <c r="T8" s="1045" t="s">
        <v>1036</v>
      </c>
      <c r="U8" s="1046" t="s">
        <v>1040</v>
      </c>
      <c r="V8" s="1041">
        <v>42005</v>
      </c>
      <c r="AE8" s="201"/>
    </row>
    <row r="9" spans="1:31" ht="15">
      <c r="A9" s="196"/>
      <c r="B9" s="584" t="s">
        <v>942</v>
      </c>
      <c r="C9" s="582">
        <v>8.8027</v>
      </c>
      <c r="D9" s="585">
        <v>42005</v>
      </c>
      <c r="E9" s="565"/>
      <c r="F9" s="1165" t="s">
        <v>971</v>
      </c>
      <c r="G9" s="1166"/>
      <c r="H9" s="1166"/>
      <c r="I9" s="1166"/>
      <c r="J9" s="1166"/>
      <c r="K9" s="1167"/>
      <c r="L9" s="631">
        <v>4.25</v>
      </c>
      <c r="M9" s="585">
        <v>42005</v>
      </c>
      <c r="O9" s="581">
        <v>4.2</v>
      </c>
      <c r="P9" s="631">
        <v>6.16007</v>
      </c>
      <c r="Q9" s="631">
        <v>2.7045</v>
      </c>
      <c r="R9" s="1041">
        <v>42005</v>
      </c>
      <c r="T9" s="1045" t="s">
        <v>1034</v>
      </c>
      <c r="U9" s="1046" t="s">
        <v>1041</v>
      </c>
      <c r="V9" s="1041">
        <v>42005</v>
      </c>
      <c r="AD9" s="201"/>
      <c r="AE9" s="201"/>
    </row>
    <row r="10" spans="1:31" ht="15.75" customHeight="1" thickBot="1">
      <c r="A10" s="196"/>
      <c r="B10" s="584" t="s">
        <v>943</v>
      </c>
      <c r="C10" s="588">
        <v>7.3795</v>
      </c>
      <c r="D10" s="585">
        <v>42005</v>
      </c>
      <c r="E10" s="565"/>
      <c r="F10" s="1165" t="s">
        <v>972</v>
      </c>
      <c r="G10" s="1166"/>
      <c r="H10" s="1166"/>
      <c r="I10" s="1166"/>
      <c r="J10" s="1166"/>
      <c r="K10" s="1167"/>
      <c r="L10" s="631">
        <v>2.13</v>
      </c>
      <c r="M10" s="585">
        <v>42005</v>
      </c>
      <c r="O10" s="581">
        <v>4.3</v>
      </c>
      <c r="P10" s="631">
        <v>6.81982</v>
      </c>
      <c r="Q10" s="631">
        <v>2.99416</v>
      </c>
      <c r="R10" s="1041">
        <v>42005</v>
      </c>
      <c r="T10" s="1017" t="s">
        <v>1038</v>
      </c>
      <c r="U10" s="566" t="s">
        <v>837</v>
      </c>
      <c r="V10" s="576" t="s">
        <v>638</v>
      </c>
      <c r="AD10" s="201"/>
      <c r="AE10" s="201"/>
    </row>
    <row r="11" spans="1:31" ht="15">
      <c r="A11" s="196"/>
      <c r="B11" s="997" t="s">
        <v>852</v>
      </c>
      <c r="C11" s="566"/>
      <c r="D11" s="576"/>
      <c r="E11" s="565"/>
      <c r="F11" s="1204" t="s">
        <v>673</v>
      </c>
      <c r="G11" s="1205"/>
      <c r="H11" s="1205"/>
      <c r="I11" s="1205"/>
      <c r="J11" s="1205"/>
      <c r="K11" s="1205"/>
      <c r="L11" s="1205"/>
      <c r="M11" s="1206"/>
      <c r="O11" s="581">
        <v>4.4</v>
      </c>
      <c r="P11" s="631">
        <v>7.46985</v>
      </c>
      <c r="Q11" s="631">
        <v>3.27955</v>
      </c>
      <c r="R11" s="1041">
        <v>42005</v>
      </c>
      <c r="T11" s="1045" t="s">
        <v>1033</v>
      </c>
      <c r="U11" s="1046" t="s">
        <v>1042</v>
      </c>
      <c r="V11" s="1041">
        <v>42005</v>
      </c>
      <c r="AD11" s="201"/>
      <c r="AE11" s="201"/>
    </row>
    <row r="12" spans="1:31" ht="15">
      <c r="A12" s="196"/>
      <c r="B12" s="584" t="s">
        <v>940</v>
      </c>
      <c r="C12" s="582">
        <v>10.3898</v>
      </c>
      <c r="D12" s="585">
        <v>42005</v>
      </c>
      <c r="E12" s="565"/>
      <c r="F12" s="1184" t="s">
        <v>9</v>
      </c>
      <c r="G12" s="1185"/>
      <c r="H12" s="1185"/>
      <c r="I12" s="1185"/>
      <c r="J12" s="1185"/>
      <c r="K12" s="1185"/>
      <c r="L12" s="566" t="s">
        <v>837</v>
      </c>
      <c r="M12" s="576" t="s">
        <v>638</v>
      </c>
      <c r="O12" s="581">
        <v>4.5</v>
      </c>
      <c r="P12" s="631">
        <v>8.11037</v>
      </c>
      <c r="Q12" s="631">
        <v>3.56076</v>
      </c>
      <c r="R12" s="1041">
        <v>42005</v>
      </c>
      <c r="T12" s="1045" t="s">
        <v>1035</v>
      </c>
      <c r="U12" s="1046" t="s">
        <v>1043</v>
      </c>
      <c r="V12" s="1041">
        <v>42005</v>
      </c>
      <c r="AE12" s="201"/>
    </row>
    <row r="13" spans="1:31" ht="15">
      <c r="A13" s="196"/>
      <c r="B13" s="584" t="s">
        <v>941</v>
      </c>
      <c r="C13" s="582">
        <v>8.71</v>
      </c>
      <c r="D13" s="585">
        <v>42005</v>
      </c>
      <c r="E13" s="565"/>
      <c r="F13" s="1018" t="s">
        <v>673</v>
      </c>
      <c r="G13" s="1019"/>
      <c r="H13" s="1019"/>
      <c r="I13" s="1019"/>
      <c r="J13" s="1019"/>
      <c r="K13" s="1020"/>
      <c r="L13" s="1049" t="s">
        <v>1058</v>
      </c>
      <c r="M13" s="585">
        <v>42005</v>
      </c>
      <c r="O13" s="581">
        <v>4.6</v>
      </c>
      <c r="P13" s="631">
        <v>8.74158</v>
      </c>
      <c r="Q13" s="631">
        <v>3.83789</v>
      </c>
      <c r="R13" s="1041">
        <v>42005</v>
      </c>
      <c r="T13" s="1045" t="s">
        <v>1036</v>
      </c>
      <c r="U13" s="1046" t="s">
        <v>1041</v>
      </c>
      <c r="V13" s="1041">
        <v>42005</v>
      </c>
      <c r="AE13" s="201"/>
    </row>
    <row r="14" spans="1:31" ht="15.75" thickBot="1">
      <c r="A14" s="196"/>
      <c r="B14" s="584" t="s">
        <v>942</v>
      </c>
      <c r="C14" s="582">
        <v>11.7397</v>
      </c>
      <c r="D14" s="585">
        <v>42005</v>
      </c>
      <c r="E14" s="565"/>
      <c r="F14" s="1204" t="s">
        <v>1071</v>
      </c>
      <c r="G14" s="1205"/>
      <c r="H14" s="1205"/>
      <c r="I14" s="1205"/>
      <c r="J14" s="1205"/>
      <c r="K14" s="1205"/>
      <c r="L14" s="1205"/>
      <c r="M14" s="1206"/>
      <c r="O14" s="581">
        <v>4.7</v>
      </c>
      <c r="P14" s="631">
        <v>9.36369</v>
      </c>
      <c r="Q14" s="631">
        <v>4.11101</v>
      </c>
      <c r="R14" s="1041">
        <v>42005</v>
      </c>
      <c r="T14" s="1045" t="s">
        <v>1034</v>
      </c>
      <c r="U14" s="1046" t="s">
        <v>1044</v>
      </c>
      <c r="V14" s="1041">
        <v>42005</v>
      </c>
      <c r="AE14" s="201"/>
    </row>
    <row r="15" spans="1:31" ht="14.25" customHeight="1" thickBot="1">
      <c r="A15" s="196"/>
      <c r="B15" s="584" t="s">
        <v>943</v>
      </c>
      <c r="C15" s="588">
        <v>9.8416</v>
      </c>
      <c r="D15" s="585">
        <v>42005</v>
      </c>
      <c r="E15" s="565"/>
      <c r="F15" s="1184" t="s">
        <v>9</v>
      </c>
      <c r="G15" s="1185"/>
      <c r="H15" s="1185"/>
      <c r="I15" s="1185"/>
      <c r="J15" s="1185"/>
      <c r="K15" s="1185"/>
      <c r="L15" s="566" t="s">
        <v>837</v>
      </c>
      <c r="M15" s="576" t="s">
        <v>638</v>
      </c>
      <c r="O15" s="581">
        <v>4.8</v>
      </c>
      <c r="P15" s="631">
        <v>9.97689</v>
      </c>
      <c r="Q15" s="631">
        <v>4.38023</v>
      </c>
      <c r="R15" s="1041">
        <v>42005</v>
      </c>
      <c r="T15" s="644" t="s">
        <v>1045</v>
      </c>
      <c r="U15" s="645"/>
      <c r="V15" s="646"/>
      <c r="X15" s="201"/>
      <c r="AE15" s="201"/>
    </row>
    <row r="16" spans="1:31" ht="15.75" thickBot="1">
      <c r="A16" s="196"/>
      <c r="B16" s="594" t="s">
        <v>7</v>
      </c>
      <c r="C16" s="595"/>
      <c r="D16" s="591"/>
      <c r="E16" s="565"/>
      <c r="F16" s="1018" t="s">
        <v>1063</v>
      </c>
      <c r="G16" s="1019"/>
      <c r="H16" s="1019"/>
      <c r="I16" s="1019"/>
      <c r="J16" s="1019"/>
      <c r="K16" s="1020"/>
      <c r="L16" s="631">
        <v>0.42715</v>
      </c>
      <c r="M16" s="585">
        <v>42005</v>
      </c>
      <c r="O16" s="581">
        <v>4.9</v>
      </c>
      <c r="P16" s="631">
        <v>10.58137</v>
      </c>
      <c r="Q16" s="631">
        <v>4.64562</v>
      </c>
      <c r="R16" s="1041">
        <v>42005</v>
      </c>
      <c r="T16" s="1017" t="s">
        <v>1037</v>
      </c>
      <c r="U16" s="566" t="s">
        <v>837</v>
      </c>
      <c r="V16" s="576" t="s">
        <v>638</v>
      </c>
      <c r="X16" s="201"/>
      <c r="AE16" s="201"/>
    </row>
    <row r="17" spans="1:31" ht="15">
      <c r="A17" s="196"/>
      <c r="B17" s="598" t="s">
        <v>4</v>
      </c>
      <c r="C17" s="566" t="s">
        <v>837</v>
      </c>
      <c r="D17" s="596" t="s">
        <v>638</v>
      </c>
      <c r="E17" s="567"/>
      <c r="F17" s="1018" t="s">
        <v>1064</v>
      </c>
      <c r="G17" s="1019"/>
      <c r="H17" s="1019"/>
      <c r="I17" s="1019"/>
      <c r="J17" s="1019"/>
      <c r="K17" s="1020"/>
      <c r="L17" s="631">
        <v>0.53279</v>
      </c>
      <c r="M17" s="585">
        <v>42005</v>
      </c>
      <c r="O17" s="581">
        <v>5</v>
      </c>
      <c r="P17" s="631">
        <v>11.17424</v>
      </c>
      <c r="Q17" s="631">
        <v>4.90486</v>
      </c>
      <c r="R17" s="1041">
        <v>42005</v>
      </c>
      <c r="T17" s="1045" t="s">
        <v>1046</v>
      </c>
      <c r="U17" s="1046" t="s">
        <v>1048</v>
      </c>
      <c r="V17" s="1041">
        <v>42005</v>
      </c>
      <c r="X17" s="201"/>
      <c r="AE17" s="201"/>
    </row>
    <row r="18" spans="1:31" ht="15.75" thickBot="1">
      <c r="A18" s="196"/>
      <c r="B18" s="1024" t="s">
        <v>954</v>
      </c>
      <c r="C18" s="588">
        <v>0.98956</v>
      </c>
      <c r="D18" s="585">
        <v>42005</v>
      </c>
      <c r="E18" s="565"/>
      <c r="F18" s="1018" t="s">
        <v>1065</v>
      </c>
      <c r="G18" s="1019"/>
      <c r="H18" s="1019"/>
      <c r="I18" s="1019"/>
      <c r="J18" s="1019"/>
      <c r="K18" s="1020"/>
      <c r="L18" s="631">
        <v>0.94799</v>
      </c>
      <c r="M18" s="585">
        <v>42005</v>
      </c>
      <c r="O18" s="581">
        <v>5.1</v>
      </c>
      <c r="P18" s="631">
        <v>11.76491</v>
      </c>
      <c r="Q18" s="631">
        <v>5.16301</v>
      </c>
      <c r="R18" s="1041">
        <v>42005</v>
      </c>
      <c r="T18" s="1045" t="s">
        <v>1047</v>
      </c>
      <c r="U18" s="1046" t="s">
        <v>1049</v>
      </c>
      <c r="V18" s="1041">
        <v>42005</v>
      </c>
      <c r="X18" s="201"/>
      <c r="AE18" s="201"/>
    </row>
    <row r="19" spans="1:31" ht="15.75" thickBot="1">
      <c r="A19" s="196"/>
      <c r="B19" s="1024" t="s">
        <v>955</v>
      </c>
      <c r="C19" s="588">
        <v>1.61916</v>
      </c>
      <c r="D19" s="585">
        <v>42005</v>
      </c>
      <c r="E19" s="567"/>
      <c r="F19" s="1018" t="s">
        <v>1066</v>
      </c>
      <c r="G19" s="1019"/>
      <c r="H19" s="1019"/>
      <c r="I19" s="1019"/>
      <c r="J19" s="1019"/>
      <c r="K19" s="1020"/>
      <c r="L19" s="631">
        <v>1.36852</v>
      </c>
      <c r="M19" s="585">
        <v>42005</v>
      </c>
      <c r="O19" s="581">
        <v>5.2</v>
      </c>
      <c r="P19" s="631">
        <v>12.34432</v>
      </c>
      <c r="Q19" s="631">
        <v>5.42116</v>
      </c>
      <c r="R19" s="1041">
        <v>42005</v>
      </c>
      <c r="T19" s="1017" t="s">
        <v>1038</v>
      </c>
      <c r="U19" s="566" t="s">
        <v>837</v>
      </c>
      <c r="V19" s="576" t="s">
        <v>638</v>
      </c>
      <c r="X19" s="201"/>
      <c r="AE19" s="201"/>
    </row>
    <row r="20" spans="1:31" ht="15.75" thickBot="1">
      <c r="A20" s="196"/>
      <c r="B20" s="594" t="s">
        <v>953</v>
      </c>
      <c r="C20" s="595"/>
      <c r="D20" s="591"/>
      <c r="E20" s="565"/>
      <c r="F20" s="1204" t="s">
        <v>1072</v>
      </c>
      <c r="G20" s="1205"/>
      <c r="H20" s="1205"/>
      <c r="I20" s="1205"/>
      <c r="J20" s="1205"/>
      <c r="K20" s="1205"/>
      <c r="L20" s="1205"/>
      <c r="M20" s="1206"/>
      <c r="O20" s="581">
        <v>5.3</v>
      </c>
      <c r="P20" s="631">
        <v>12.91572</v>
      </c>
      <c r="Q20" s="631">
        <v>5.67931</v>
      </c>
      <c r="R20" s="1041">
        <v>42005</v>
      </c>
      <c r="T20" s="1045" t="s">
        <v>1046</v>
      </c>
      <c r="U20" s="1046" t="s">
        <v>1051</v>
      </c>
      <c r="V20" s="1041">
        <v>42005</v>
      </c>
      <c r="X20" s="201"/>
      <c r="AE20" s="201"/>
    </row>
    <row r="21" spans="1:31" ht="15">
      <c r="A21" s="196"/>
      <c r="B21" s="598" t="s">
        <v>4</v>
      </c>
      <c r="C21" s="566" t="s">
        <v>837</v>
      </c>
      <c r="D21" s="596" t="s">
        <v>638</v>
      </c>
      <c r="E21" s="565"/>
      <c r="F21" s="1184" t="s">
        <v>9</v>
      </c>
      <c r="G21" s="1185"/>
      <c r="H21" s="1185"/>
      <c r="I21" s="1185"/>
      <c r="J21" s="1185"/>
      <c r="K21" s="1185"/>
      <c r="L21" s="566" t="s">
        <v>837</v>
      </c>
      <c r="M21" s="576" t="s">
        <v>638</v>
      </c>
      <c r="O21" s="581">
        <v>5.4</v>
      </c>
      <c r="P21" s="631">
        <v>13.47928</v>
      </c>
      <c r="Q21" s="631">
        <v>5.90059</v>
      </c>
      <c r="R21" s="1041">
        <v>42005</v>
      </c>
      <c r="T21" s="1045" t="s">
        <v>1047</v>
      </c>
      <c r="U21" s="1046" t="s">
        <v>1052</v>
      </c>
      <c r="V21" s="1041">
        <v>42005</v>
      </c>
      <c r="X21" s="201"/>
      <c r="AE21" s="201"/>
    </row>
    <row r="22" spans="1:31" ht="15.75" thickBot="1">
      <c r="A22" s="196"/>
      <c r="B22" s="1024" t="s">
        <v>956</v>
      </c>
      <c r="C22" s="588">
        <v>0.16645</v>
      </c>
      <c r="D22" s="585">
        <v>42005</v>
      </c>
      <c r="E22" s="565"/>
      <c r="F22" s="1018" t="s">
        <v>1067</v>
      </c>
      <c r="G22" s="1019"/>
      <c r="H22" s="1019"/>
      <c r="I22" s="1019"/>
      <c r="J22" s="1019"/>
      <c r="K22" s="1020"/>
      <c r="L22" s="631">
        <v>0.21964</v>
      </c>
      <c r="M22" s="585">
        <v>42005</v>
      </c>
      <c r="O22" s="581">
        <v>5.5</v>
      </c>
      <c r="P22" s="631">
        <v>14.03515</v>
      </c>
      <c r="Q22" s="631">
        <v>6.15874</v>
      </c>
      <c r="R22" s="1041">
        <v>42005</v>
      </c>
      <c r="T22" s="647" t="s">
        <v>1053</v>
      </c>
      <c r="U22" s="648"/>
      <c r="V22" s="649"/>
      <c r="X22" s="201"/>
      <c r="AE22" s="201"/>
    </row>
    <row r="23" spans="1:31" ht="15.75" customHeight="1" thickBot="1">
      <c r="A23" s="196"/>
      <c r="B23" s="1024" t="s">
        <v>957</v>
      </c>
      <c r="C23" s="588">
        <v>0.30871</v>
      </c>
      <c r="D23" s="585">
        <v>42005</v>
      </c>
      <c r="E23" s="565"/>
      <c r="F23" s="1018" t="s">
        <v>1068</v>
      </c>
      <c r="G23" s="1019"/>
      <c r="H23" s="1019"/>
      <c r="I23" s="1019"/>
      <c r="J23" s="1019"/>
      <c r="K23" s="1020"/>
      <c r="L23" s="631">
        <v>0.26533</v>
      </c>
      <c r="M23" s="585">
        <v>42005</v>
      </c>
      <c r="O23" s="581">
        <v>5.6</v>
      </c>
      <c r="P23" s="631">
        <v>14.58349</v>
      </c>
      <c r="Q23" s="631">
        <v>6.41689</v>
      </c>
      <c r="R23" s="1041">
        <v>42005</v>
      </c>
      <c r="T23" s="992" t="s">
        <v>9</v>
      </c>
      <c r="U23" s="566" t="s">
        <v>837</v>
      </c>
      <c r="V23" s="576" t="s">
        <v>638</v>
      </c>
      <c r="X23" s="201"/>
      <c r="AE23" s="201"/>
    </row>
    <row r="24" spans="1:31" ht="15.75" thickBot="1">
      <c r="A24" s="196"/>
      <c r="B24" s="594" t="s">
        <v>958</v>
      </c>
      <c r="C24" s="595"/>
      <c r="D24" s="591"/>
      <c r="E24" s="565"/>
      <c r="F24" s="1018" t="s">
        <v>1069</v>
      </c>
      <c r="G24" s="1019"/>
      <c r="H24" s="1019"/>
      <c r="I24" s="1019"/>
      <c r="J24" s="1019"/>
      <c r="K24" s="1020"/>
      <c r="L24" s="631">
        <v>0.47875</v>
      </c>
      <c r="M24" s="585">
        <v>42005</v>
      </c>
      <c r="O24" s="581">
        <v>5.7</v>
      </c>
      <c r="P24" s="631">
        <v>15.12446</v>
      </c>
      <c r="Q24" s="631">
        <v>6.63816</v>
      </c>
      <c r="R24" s="1041">
        <v>42005</v>
      </c>
      <c r="T24" s="584" t="s">
        <v>1055</v>
      </c>
      <c r="U24" s="1186" t="s">
        <v>1057</v>
      </c>
      <c r="V24" s="1041">
        <v>42005</v>
      </c>
      <c r="X24" s="201"/>
      <c r="AE24" s="201"/>
    </row>
    <row r="25" spans="1:31" ht="15.75" thickBot="1">
      <c r="A25" s="196"/>
      <c r="B25" s="598" t="s">
        <v>4</v>
      </c>
      <c r="C25" s="566" t="s">
        <v>837</v>
      </c>
      <c r="D25" s="596" t="s">
        <v>638</v>
      </c>
      <c r="E25" s="565"/>
      <c r="F25" s="1018" t="s">
        <v>1070</v>
      </c>
      <c r="G25" s="1019"/>
      <c r="H25" s="1019"/>
      <c r="I25" s="1019"/>
      <c r="J25" s="1019"/>
      <c r="K25" s="1020"/>
      <c r="L25" s="631">
        <v>0.68795</v>
      </c>
      <c r="M25" s="585">
        <v>42005</v>
      </c>
      <c r="O25" s="581">
        <v>5.8</v>
      </c>
      <c r="P25" s="631">
        <v>15.6582</v>
      </c>
      <c r="Q25" s="631">
        <v>6.85943</v>
      </c>
      <c r="R25" s="1041">
        <v>42005</v>
      </c>
      <c r="T25" s="1047" t="s">
        <v>1056</v>
      </c>
      <c r="U25" s="1187"/>
      <c r="V25" s="1041">
        <v>42005</v>
      </c>
      <c r="X25" s="201"/>
      <c r="AE25" s="201"/>
    </row>
    <row r="26" spans="1:31" ht="15.75" thickBot="1">
      <c r="A26" s="196"/>
      <c r="B26" s="1024" t="s">
        <v>959</v>
      </c>
      <c r="C26" s="588">
        <v>0.30845</v>
      </c>
      <c r="D26" s="585">
        <v>42005</v>
      </c>
      <c r="E26" s="565"/>
      <c r="F26" s="1207" t="s">
        <v>45</v>
      </c>
      <c r="G26" s="1177"/>
      <c r="H26" s="1177"/>
      <c r="I26" s="1177"/>
      <c r="J26" s="1177"/>
      <c r="K26" s="1177"/>
      <c r="L26" s="1177"/>
      <c r="M26" s="1177"/>
      <c r="O26" s="581">
        <v>5.9</v>
      </c>
      <c r="P26" s="631">
        <v>16.18485</v>
      </c>
      <c r="Q26" s="631">
        <v>7.11758</v>
      </c>
      <c r="R26" s="1041">
        <v>42005</v>
      </c>
      <c r="T26" s="647" t="s">
        <v>1054</v>
      </c>
      <c r="U26" s="648"/>
      <c r="V26" s="649"/>
      <c r="X26" s="201"/>
      <c r="AE26" s="201"/>
    </row>
    <row r="27" spans="1:31" ht="15.75" thickBot="1">
      <c r="A27" s="196"/>
      <c r="B27" s="1024" t="s">
        <v>960</v>
      </c>
      <c r="C27" s="588">
        <v>0.59529</v>
      </c>
      <c r="D27" s="585">
        <v>42005</v>
      </c>
      <c r="E27" s="565"/>
      <c r="F27" s="1164" t="s">
        <v>9</v>
      </c>
      <c r="G27" s="1177"/>
      <c r="H27" s="1177"/>
      <c r="I27" s="1177"/>
      <c r="J27" s="1191" t="s">
        <v>686</v>
      </c>
      <c r="K27" s="1177"/>
      <c r="L27" s="566" t="s">
        <v>837</v>
      </c>
      <c r="M27" s="576" t="s">
        <v>638</v>
      </c>
      <c r="O27" s="607">
        <v>6</v>
      </c>
      <c r="P27" s="1050">
        <v>16.70456</v>
      </c>
      <c r="Q27" s="1050">
        <v>7.33885</v>
      </c>
      <c r="R27" s="1044">
        <v>42005</v>
      </c>
      <c r="T27" s="1017" t="s">
        <v>9</v>
      </c>
      <c r="U27" s="566" t="s">
        <v>837</v>
      </c>
      <c r="V27" s="576" t="s">
        <v>638</v>
      </c>
      <c r="X27" s="201"/>
      <c r="AE27" s="201"/>
    </row>
    <row r="28" spans="1:31" ht="15.75" customHeight="1" thickBot="1">
      <c r="A28" s="196"/>
      <c r="B28" s="594" t="s">
        <v>961</v>
      </c>
      <c r="C28" s="595"/>
      <c r="D28" s="591"/>
      <c r="E28" s="565"/>
      <c r="F28" s="1194" t="s">
        <v>973</v>
      </c>
      <c r="G28" s="1177"/>
      <c r="H28" s="1177"/>
      <c r="I28" s="1193"/>
      <c r="J28" s="1192" t="s">
        <v>974</v>
      </c>
      <c r="K28" s="1193"/>
      <c r="L28" s="681">
        <v>49.7</v>
      </c>
      <c r="M28" s="585">
        <v>42005</v>
      </c>
      <c r="T28" s="584" t="s">
        <v>1055</v>
      </c>
      <c r="U28" s="1186" t="s">
        <v>1057</v>
      </c>
      <c r="V28" s="1041">
        <v>42005</v>
      </c>
      <c r="X28" s="201"/>
      <c r="AE28" s="201"/>
    </row>
    <row r="29" spans="1:31" ht="15.75" thickBot="1">
      <c r="A29" s="196"/>
      <c r="B29" s="598" t="s">
        <v>4</v>
      </c>
      <c r="C29" s="566" t="s">
        <v>837</v>
      </c>
      <c r="D29" s="596" t="s">
        <v>638</v>
      </c>
      <c r="E29" s="565"/>
      <c r="F29" s="1195"/>
      <c r="G29" s="1177"/>
      <c r="H29" s="1177"/>
      <c r="I29" s="1193"/>
      <c r="J29" s="1192" t="s">
        <v>975</v>
      </c>
      <c r="K29" s="1193"/>
      <c r="L29" s="681">
        <v>54.2</v>
      </c>
      <c r="M29" s="585">
        <v>42005</v>
      </c>
      <c r="T29" s="1047" t="s">
        <v>1056</v>
      </c>
      <c r="U29" s="1188"/>
      <c r="V29" s="1041">
        <v>42005</v>
      </c>
      <c r="W29" s="241"/>
      <c r="X29" s="201"/>
      <c r="AE29" s="201"/>
    </row>
    <row r="30" spans="1:31" ht="15.75" thickBot="1">
      <c r="A30" s="196"/>
      <c r="B30" s="1024" t="s">
        <v>959</v>
      </c>
      <c r="C30" s="588">
        <v>0.05609</v>
      </c>
      <c r="D30" s="585">
        <v>42005</v>
      </c>
      <c r="E30" s="565"/>
      <c r="F30" s="1195"/>
      <c r="G30" s="1177"/>
      <c r="H30" s="1177"/>
      <c r="I30" s="1193"/>
      <c r="J30" s="1192" t="s">
        <v>976</v>
      </c>
      <c r="K30" s="1193"/>
      <c r="L30" s="681">
        <v>113</v>
      </c>
      <c r="M30" s="585">
        <v>42005</v>
      </c>
      <c r="T30" s="647" t="s">
        <v>1073</v>
      </c>
      <c r="U30" s="648"/>
      <c r="V30" s="649"/>
      <c r="W30" s="241"/>
      <c r="X30" s="201"/>
      <c r="AE30" s="201"/>
    </row>
    <row r="31" spans="1:31" ht="15.75" thickBot="1">
      <c r="A31" s="196"/>
      <c r="B31" s="1024" t="s">
        <v>960</v>
      </c>
      <c r="C31" s="588">
        <v>0.18458</v>
      </c>
      <c r="D31" s="585">
        <v>42005</v>
      </c>
      <c r="E31" s="565"/>
      <c r="F31" s="1195"/>
      <c r="G31" s="1177"/>
      <c r="H31" s="1177"/>
      <c r="I31" s="1193"/>
      <c r="J31" s="1192" t="s">
        <v>977</v>
      </c>
      <c r="K31" s="1193"/>
      <c r="L31" s="681">
        <v>132.5</v>
      </c>
      <c r="M31" s="585">
        <v>42005</v>
      </c>
      <c r="T31" s="1017" t="s">
        <v>1074</v>
      </c>
      <c r="U31" s="566" t="s">
        <v>837</v>
      </c>
      <c r="V31" s="576" t="s">
        <v>638</v>
      </c>
      <c r="W31" s="241"/>
      <c r="X31" s="201"/>
      <c r="AE31" s="201"/>
    </row>
    <row r="32" spans="1:31" ht="15">
      <c r="A32" s="196"/>
      <c r="B32" s="590" t="s">
        <v>15</v>
      </c>
      <c r="C32" s="597"/>
      <c r="D32" s="591"/>
      <c r="E32" s="565"/>
      <c r="F32" s="1195"/>
      <c r="G32" s="1177"/>
      <c r="H32" s="1177"/>
      <c r="I32" s="1193"/>
      <c r="J32" s="1192" t="s">
        <v>978</v>
      </c>
      <c r="K32" s="1193"/>
      <c r="L32" s="681">
        <v>103</v>
      </c>
      <c r="M32" s="585">
        <v>42005</v>
      </c>
      <c r="T32" s="584" t="s">
        <v>1078</v>
      </c>
      <c r="U32" s="1186" t="s">
        <v>1057</v>
      </c>
      <c r="V32" s="1041">
        <v>42005</v>
      </c>
      <c r="W32" s="241"/>
      <c r="X32" s="201"/>
      <c r="AE32" s="201"/>
    </row>
    <row r="33" spans="1:31" ht="15.75" thickBot="1">
      <c r="A33" s="196"/>
      <c r="B33" s="602" t="s">
        <v>4</v>
      </c>
      <c r="C33" s="566" t="s">
        <v>837</v>
      </c>
      <c r="D33" s="576" t="s">
        <v>638</v>
      </c>
      <c r="E33" s="565"/>
      <c r="F33" s="1194" t="s">
        <v>979</v>
      </c>
      <c r="G33" s="1177"/>
      <c r="H33" s="1177"/>
      <c r="I33" s="1193"/>
      <c r="J33" s="1192" t="s">
        <v>974</v>
      </c>
      <c r="K33" s="1193"/>
      <c r="L33" s="681">
        <v>0</v>
      </c>
      <c r="M33" s="585">
        <v>42005</v>
      </c>
      <c r="T33" s="1047" t="s">
        <v>1079</v>
      </c>
      <c r="U33" s="1187"/>
      <c r="V33" s="1041">
        <v>42005</v>
      </c>
      <c r="W33" s="241"/>
      <c r="X33" s="201"/>
      <c r="AE33" s="201"/>
    </row>
    <row r="34" spans="1:31" ht="15" customHeight="1">
      <c r="A34" s="196"/>
      <c r="B34" s="1026" t="s">
        <v>969</v>
      </c>
      <c r="C34" s="566"/>
      <c r="D34" s="576"/>
      <c r="E34" s="565"/>
      <c r="F34" s="1195"/>
      <c r="G34" s="1177"/>
      <c r="H34" s="1177"/>
      <c r="I34" s="1193"/>
      <c r="J34" s="1192" t="s">
        <v>975</v>
      </c>
      <c r="K34" s="1193"/>
      <c r="L34" s="681">
        <v>4.5</v>
      </c>
      <c r="M34" s="585">
        <v>42005</v>
      </c>
      <c r="T34" s="1017" t="s">
        <v>1075</v>
      </c>
      <c r="U34" s="648"/>
      <c r="V34" s="649"/>
      <c r="X34" s="206"/>
      <c r="AE34" s="201"/>
    </row>
    <row r="35" spans="1:31" ht="15" customHeight="1">
      <c r="A35" s="196"/>
      <c r="B35" s="1025" t="s">
        <v>962</v>
      </c>
      <c r="C35" s="605">
        <v>0.34684</v>
      </c>
      <c r="D35" s="585">
        <v>42005</v>
      </c>
      <c r="E35" s="565"/>
      <c r="F35" s="1195"/>
      <c r="G35" s="1177"/>
      <c r="H35" s="1177"/>
      <c r="I35" s="1193"/>
      <c r="J35" s="1192" t="s">
        <v>976</v>
      </c>
      <c r="K35" s="1193"/>
      <c r="L35" s="681">
        <v>37.3</v>
      </c>
      <c r="M35" s="585">
        <v>42005</v>
      </c>
      <c r="T35" s="584" t="s">
        <v>1080</v>
      </c>
      <c r="U35" s="1186" t="s">
        <v>1057</v>
      </c>
      <c r="V35" s="1041">
        <v>42005</v>
      </c>
      <c r="X35" s="206"/>
      <c r="AE35" s="201"/>
    </row>
    <row r="36" spans="1:31" ht="15" customHeight="1" thickBot="1">
      <c r="A36" s="196"/>
      <c r="B36" s="1025" t="s">
        <v>964</v>
      </c>
      <c r="C36" s="605">
        <v>0.68786</v>
      </c>
      <c r="D36" s="585">
        <v>42005</v>
      </c>
      <c r="E36" s="565"/>
      <c r="F36" s="1195"/>
      <c r="G36" s="1177"/>
      <c r="H36" s="1177"/>
      <c r="I36" s="1193"/>
      <c r="J36" s="1192" t="s">
        <v>977</v>
      </c>
      <c r="K36" s="1193"/>
      <c r="L36" s="681">
        <v>56.8</v>
      </c>
      <c r="M36" s="585">
        <v>42005</v>
      </c>
      <c r="T36" s="1047" t="s">
        <v>1081</v>
      </c>
      <c r="U36" s="1189"/>
      <c r="V36" s="1041">
        <v>42005</v>
      </c>
      <c r="X36" s="201"/>
      <c r="AE36" s="201"/>
    </row>
    <row r="37" spans="1:31" ht="15" customHeight="1" thickBot="1">
      <c r="A37" s="196"/>
      <c r="B37" s="1025" t="s">
        <v>963</v>
      </c>
      <c r="C37" s="582">
        <v>0.04387</v>
      </c>
      <c r="D37" s="585">
        <v>42005</v>
      </c>
      <c r="E37" s="565"/>
      <c r="F37" s="1195"/>
      <c r="G37" s="1177"/>
      <c r="H37" s="1177"/>
      <c r="I37" s="1193"/>
      <c r="J37" s="1192" t="s">
        <v>978</v>
      </c>
      <c r="K37" s="1193"/>
      <c r="L37" s="681">
        <v>27.3</v>
      </c>
      <c r="M37" s="585">
        <v>42005</v>
      </c>
      <c r="T37" s="1017" t="s">
        <v>1076</v>
      </c>
      <c r="U37" s="566" t="s">
        <v>837</v>
      </c>
      <c r="V37" s="576" t="s">
        <v>638</v>
      </c>
      <c r="X37" s="201"/>
      <c r="AE37" s="201"/>
    </row>
    <row r="38" spans="1:31" ht="15" customHeight="1" thickBot="1">
      <c r="A38" s="196"/>
      <c r="B38" s="1025" t="s">
        <v>965</v>
      </c>
      <c r="C38" s="582">
        <v>0.07191</v>
      </c>
      <c r="D38" s="585">
        <v>42005</v>
      </c>
      <c r="E38" s="565"/>
      <c r="F38" s="1159" t="s">
        <v>997</v>
      </c>
      <c r="G38" s="1160"/>
      <c r="H38" s="1160"/>
      <c r="I38" s="1160"/>
      <c r="J38" s="1160"/>
      <c r="K38" s="1160"/>
      <c r="L38" s="1160"/>
      <c r="M38" s="1183"/>
      <c r="T38" s="1047" t="s">
        <v>1076</v>
      </c>
      <c r="U38" s="1048" t="s">
        <v>1057</v>
      </c>
      <c r="V38" s="1041">
        <v>42005</v>
      </c>
      <c r="X38" s="201"/>
      <c r="AE38" s="201"/>
    </row>
    <row r="39" spans="1:31" ht="15" customHeight="1">
      <c r="A39" s="196"/>
      <c r="B39" s="584" t="s">
        <v>966</v>
      </c>
      <c r="C39" s="582">
        <v>10.00831</v>
      </c>
      <c r="D39" s="585">
        <v>42005</v>
      </c>
      <c r="E39" s="565"/>
      <c r="F39" s="1184" t="s">
        <v>997</v>
      </c>
      <c r="G39" s="1185"/>
      <c r="H39" s="1185"/>
      <c r="I39" s="1185"/>
      <c r="J39" s="1185"/>
      <c r="K39" s="1185"/>
      <c r="L39" s="566" t="s">
        <v>837</v>
      </c>
      <c r="M39" s="576" t="s">
        <v>638</v>
      </c>
      <c r="T39" s="1017" t="s">
        <v>1077</v>
      </c>
      <c r="U39" s="566" t="s">
        <v>837</v>
      </c>
      <c r="V39" s="576" t="s">
        <v>638</v>
      </c>
      <c r="X39" s="201"/>
      <c r="AE39" s="201"/>
    </row>
    <row r="40" spans="1:31" ht="15">
      <c r="A40" s="196"/>
      <c r="B40" s="584" t="s">
        <v>967</v>
      </c>
      <c r="C40" s="582">
        <v>5.08036</v>
      </c>
      <c r="D40" s="585">
        <v>42005</v>
      </c>
      <c r="E40" s="565"/>
      <c r="F40" s="1018" t="s">
        <v>998</v>
      </c>
      <c r="G40" s="1019"/>
      <c r="H40" s="1019"/>
      <c r="I40" s="1019"/>
      <c r="J40" s="1019"/>
      <c r="K40" s="1020"/>
      <c r="L40" s="631">
        <v>1.04</v>
      </c>
      <c r="M40" s="585">
        <v>42005</v>
      </c>
      <c r="T40" s="584" t="s">
        <v>1082</v>
      </c>
      <c r="U40" s="1181" t="s">
        <v>1057</v>
      </c>
      <c r="V40" s="1041">
        <v>42005</v>
      </c>
      <c r="X40" s="201"/>
      <c r="AE40" s="201"/>
    </row>
    <row r="41" spans="1:31" ht="15">
      <c r="A41" s="196"/>
      <c r="B41" s="581" t="s">
        <v>18</v>
      </c>
      <c r="C41" s="582">
        <v>0.30879</v>
      </c>
      <c r="D41" s="585">
        <v>42005</v>
      </c>
      <c r="E41" s="565"/>
      <c r="F41" s="1018" t="s">
        <v>999</v>
      </c>
      <c r="G41" s="1019"/>
      <c r="H41" s="1019"/>
      <c r="I41" s="1019"/>
      <c r="J41" s="1019"/>
      <c r="K41" s="1020"/>
      <c r="L41" s="631">
        <v>0.83</v>
      </c>
      <c r="M41" s="585">
        <v>42005</v>
      </c>
      <c r="T41" s="1052" t="s">
        <v>1083</v>
      </c>
      <c r="U41" s="1182"/>
      <c r="V41" s="1041">
        <v>42005</v>
      </c>
      <c r="X41" s="201"/>
      <c r="AE41" s="201"/>
    </row>
    <row r="42" spans="1:31" ht="15.75" thickBot="1">
      <c r="A42" s="196"/>
      <c r="B42" s="587" t="s">
        <v>968</v>
      </c>
      <c r="C42" s="588">
        <v>0.31888</v>
      </c>
      <c r="D42" s="585">
        <v>42005</v>
      </c>
      <c r="E42" s="565"/>
      <c r="F42" s="1018" t="s">
        <v>1001</v>
      </c>
      <c r="G42" s="1019"/>
      <c r="H42" s="1019"/>
      <c r="I42" s="1019"/>
      <c r="J42" s="1019"/>
      <c r="K42" s="1020"/>
      <c r="L42" s="631">
        <v>1.1</v>
      </c>
      <c r="M42" s="585">
        <v>42005</v>
      </c>
      <c r="T42" s="584" t="s">
        <v>1084</v>
      </c>
      <c r="U42" s="1182"/>
      <c r="V42" s="1041">
        <v>42005</v>
      </c>
      <c r="X42" s="201"/>
      <c r="AE42" s="201"/>
    </row>
    <row r="43" spans="1:31" ht="15" customHeight="1">
      <c r="A43" s="196"/>
      <c r="B43" s="1026" t="s">
        <v>970</v>
      </c>
      <c r="C43" s="566"/>
      <c r="D43" s="576"/>
      <c r="E43" s="565"/>
      <c r="F43" s="1018" t="s">
        <v>1000</v>
      </c>
      <c r="G43" s="1019"/>
      <c r="H43" s="1019"/>
      <c r="I43" s="1019"/>
      <c r="J43" s="1019"/>
      <c r="K43" s="1020"/>
      <c r="L43" s="631">
        <v>0.92</v>
      </c>
      <c r="M43" s="585">
        <v>42005</v>
      </c>
      <c r="T43" s="1051" t="s">
        <v>1085</v>
      </c>
      <c r="U43" s="1182"/>
      <c r="V43" s="1041">
        <v>42005</v>
      </c>
      <c r="X43" s="201"/>
      <c r="AE43" s="201"/>
    </row>
    <row r="44" spans="1:31" ht="15" customHeight="1">
      <c r="A44" s="196"/>
      <c r="B44" s="1025" t="s">
        <v>962</v>
      </c>
      <c r="C44" s="605">
        <v>0.55955</v>
      </c>
      <c r="D44" s="585">
        <v>42005</v>
      </c>
      <c r="E44" s="565"/>
      <c r="F44" s="1175" t="s">
        <v>1002</v>
      </c>
      <c r="G44" s="1166"/>
      <c r="H44" s="1166"/>
      <c r="I44" s="1166"/>
      <c r="J44" s="1166"/>
      <c r="K44" s="1166"/>
      <c r="L44" s="1166"/>
      <c r="M44" s="1190"/>
      <c r="T44" s="1053" t="s">
        <v>1086</v>
      </c>
      <c r="U44" s="1182"/>
      <c r="V44" s="1041">
        <v>42005</v>
      </c>
      <c r="X44" s="201"/>
      <c r="Y44" s="201"/>
      <c r="Z44" s="201"/>
      <c r="AA44" s="201"/>
      <c r="AB44" s="201"/>
      <c r="AC44" s="201"/>
      <c r="AD44" s="236"/>
      <c r="AE44" s="201"/>
    </row>
    <row r="45" spans="1:31" ht="15.75" thickBot="1">
      <c r="A45" s="196"/>
      <c r="B45" s="1025" t="s">
        <v>964</v>
      </c>
      <c r="C45" s="605">
        <v>1.10647</v>
      </c>
      <c r="D45" s="585">
        <v>42005</v>
      </c>
      <c r="E45" s="565"/>
      <c r="F45" s="1018" t="s">
        <v>1003</v>
      </c>
      <c r="G45" s="1019"/>
      <c r="H45" s="1019"/>
      <c r="I45" s="1019"/>
      <c r="J45" s="1019"/>
      <c r="K45" s="1020"/>
      <c r="L45" s="631">
        <v>0.1416</v>
      </c>
      <c r="M45" s="585">
        <v>42005</v>
      </c>
      <c r="T45" s="1047" t="s">
        <v>1087</v>
      </c>
      <c r="U45" s="1182"/>
      <c r="V45" s="1041">
        <v>42005</v>
      </c>
      <c r="X45" s="201"/>
      <c r="Y45" s="201"/>
      <c r="Z45" s="201"/>
      <c r="AA45" s="201"/>
      <c r="AB45" s="201"/>
      <c r="AC45" s="201"/>
      <c r="AD45" s="236"/>
      <c r="AE45" s="201"/>
    </row>
    <row r="46" spans="1:31" ht="15">
      <c r="A46" s="196"/>
      <c r="B46" s="1025" t="s">
        <v>963</v>
      </c>
      <c r="C46" s="582">
        <v>0.05764</v>
      </c>
      <c r="D46" s="585">
        <v>42005</v>
      </c>
      <c r="E46" s="565"/>
      <c r="F46" s="1018" t="s">
        <v>1005</v>
      </c>
      <c r="G46" s="1019"/>
      <c r="H46" s="1019"/>
      <c r="I46" s="1019"/>
      <c r="J46" s="1019"/>
      <c r="K46" s="1020"/>
      <c r="L46" s="631">
        <v>0.24729</v>
      </c>
      <c r="M46" s="585">
        <v>42005</v>
      </c>
      <c r="T46" s="647" t="s">
        <v>847</v>
      </c>
      <c r="U46" s="648"/>
      <c r="V46" s="649"/>
      <c r="X46" s="201"/>
      <c r="Y46" s="201"/>
      <c r="Z46" s="201"/>
      <c r="AA46" s="201"/>
      <c r="AB46" s="201"/>
      <c r="AC46" s="201"/>
      <c r="AD46" s="201"/>
      <c r="AE46" s="201"/>
    </row>
    <row r="47" spans="1:31" ht="15" customHeight="1">
      <c r="A47" s="196"/>
      <c r="B47" s="1025" t="s">
        <v>965</v>
      </c>
      <c r="C47" s="582">
        <v>0.11373</v>
      </c>
      <c r="D47" s="585">
        <v>42005</v>
      </c>
      <c r="E47" s="565"/>
      <c r="F47" s="1018" t="s">
        <v>1004</v>
      </c>
      <c r="G47" s="1019"/>
      <c r="H47" s="1019"/>
      <c r="I47" s="1019"/>
      <c r="J47" s="1019"/>
      <c r="K47" s="1020"/>
      <c r="L47" s="631">
        <v>0.20729</v>
      </c>
      <c r="M47" s="585">
        <v>42005</v>
      </c>
      <c r="T47" s="1017" t="s">
        <v>9</v>
      </c>
      <c r="U47" s="566" t="s">
        <v>837</v>
      </c>
      <c r="V47" s="576" t="s">
        <v>638</v>
      </c>
      <c r="X47" s="201"/>
      <c r="Y47" s="201"/>
      <c r="Z47" s="201"/>
      <c r="AA47" s="201"/>
      <c r="AB47" s="201"/>
      <c r="AC47" s="201"/>
      <c r="AD47" s="201"/>
      <c r="AE47" s="201"/>
    </row>
    <row r="48" spans="1:31" ht="15.75" thickBot="1">
      <c r="A48" s="196"/>
      <c r="B48" s="584" t="s">
        <v>966</v>
      </c>
      <c r="C48" s="582">
        <v>15.40351</v>
      </c>
      <c r="D48" s="585">
        <v>42005</v>
      </c>
      <c r="E48" s="565"/>
      <c r="F48" s="1018" t="s">
        <v>1006</v>
      </c>
      <c r="G48" s="1019"/>
      <c r="H48" s="1019"/>
      <c r="I48" s="1019"/>
      <c r="J48" s="1019"/>
      <c r="K48" s="1020"/>
      <c r="L48" s="631">
        <v>0.37079</v>
      </c>
      <c r="M48" s="585">
        <v>42005</v>
      </c>
      <c r="T48" s="584" t="s">
        <v>1088</v>
      </c>
      <c r="U48" s="1054" t="s">
        <v>1057</v>
      </c>
      <c r="V48" s="1041">
        <v>42005</v>
      </c>
      <c r="X48" s="201"/>
      <c r="Y48" s="201"/>
      <c r="Z48" s="201"/>
      <c r="AA48" s="201"/>
      <c r="AB48" s="201"/>
      <c r="AC48" s="201"/>
      <c r="AD48" s="201"/>
      <c r="AE48" s="201"/>
    </row>
    <row r="49" spans="1:31" ht="15">
      <c r="A49" s="196"/>
      <c r="B49" s="584" t="s">
        <v>967</v>
      </c>
      <c r="C49" s="582">
        <v>7.85231</v>
      </c>
      <c r="D49" s="585">
        <v>42005</v>
      </c>
      <c r="E49" s="565"/>
      <c r="F49" s="1159" t="s">
        <v>1007</v>
      </c>
      <c r="G49" s="1160"/>
      <c r="H49" s="1160"/>
      <c r="I49" s="1160"/>
      <c r="J49" s="1160"/>
      <c r="K49" s="1160"/>
      <c r="L49" s="1160"/>
      <c r="M49" s="1183"/>
      <c r="T49" s="647" t="s">
        <v>1089</v>
      </c>
      <c r="U49" s="648"/>
      <c r="V49" s="649"/>
      <c r="X49" s="201"/>
      <c r="Y49" s="201"/>
      <c r="Z49" s="201"/>
      <c r="AA49" s="201"/>
      <c r="AB49" s="201"/>
      <c r="AC49" s="201"/>
      <c r="AD49" s="201"/>
      <c r="AE49" s="201"/>
    </row>
    <row r="50" spans="1:31" ht="15" customHeight="1">
      <c r="A50" s="196"/>
      <c r="B50" s="581" t="s">
        <v>18</v>
      </c>
      <c r="C50" s="582">
        <v>0.48608</v>
      </c>
      <c r="D50" s="585">
        <v>42005</v>
      </c>
      <c r="E50" s="565"/>
      <c r="F50" s="1017" t="s">
        <v>9</v>
      </c>
      <c r="G50" s="566"/>
      <c r="H50" s="566"/>
      <c r="I50" s="566"/>
      <c r="J50" s="566"/>
      <c r="K50" s="566"/>
      <c r="L50" s="566"/>
      <c r="M50" s="576" t="s">
        <v>638</v>
      </c>
      <c r="T50" s="1017" t="s">
        <v>9</v>
      </c>
      <c r="U50" s="566" t="s">
        <v>837</v>
      </c>
      <c r="V50" s="576" t="s">
        <v>638</v>
      </c>
      <c r="X50" s="201"/>
      <c r="Y50" s="201"/>
      <c r="Z50" s="201"/>
      <c r="AA50" s="201"/>
      <c r="AB50" s="201"/>
      <c r="AC50" s="201"/>
      <c r="AD50" s="201"/>
      <c r="AE50" s="201"/>
    </row>
    <row r="51" spans="1:31" ht="60.75" thickBot="1">
      <c r="A51" s="196"/>
      <c r="B51" s="587" t="s">
        <v>968</v>
      </c>
      <c r="C51" s="588">
        <v>0.4983</v>
      </c>
      <c r="D51" s="585">
        <v>42005</v>
      </c>
      <c r="E51" s="565"/>
      <c r="F51" s="1051" t="s">
        <v>1008</v>
      </c>
      <c r="G51" s="1196" t="s">
        <v>1019</v>
      </c>
      <c r="H51" s="1197"/>
      <c r="I51" s="1197"/>
      <c r="J51" s="1197"/>
      <c r="K51" s="1197"/>
      <c r="L51" s="1197"/>
      <c r="M51" s="1198"/>
      <c r="T51" s="607" t="s">
        <v>1088</v>
      </c>
      <c r="U51" s="1057" t="s">
        <v>1057</v>
      </c>
      <c r="V51" s="1044">
        <v>42005</v>
      </c>
      <c r="X51" s="201"/>
      <c r="Y51" s="201"/>
      <c r="Z51" s="201"/>
      <c r="AA51" s="201"/>
      <c r="AB51" s="201"/>
      <c r="AC51" s="201"/>
      <c r="AD51" s="201"/>
      <c r="AE51" s="201"/>
    </row>
    <row r="52" spans="1:31" ht="15">
      <c r="A52" s="196"/>
      <c r="B52" s="592" t="s">
        <v>57</v>
      </c>
      <c r="C52" s="608"/>
      <c r="D52" s="593"/>
      <c r="E52" s="565"/>
      <c r="F52" s="1016"/>
      <c r="G52" s="631" t="s">
        <v>1020</v>
      </c>
      <c r="H52" s="631" t="s">
        <v>1014</v>
      </c>
      <c r="I52" s="631" t="s">
        <v>1015</v>
      </c>
      <c r="J52" s="631" t="s">
        <v>1016</v>
      </c>
      <c r="K52" s="631" t="s">
        <v>1017</v>
      </c>
      <c r="L52" s="631" t="s">
        <v>1018</v>
      </c>
      <c r="M52" s="628"/>
      <c r="X52" s="201"/>
      <c r="Y52" s="201"/>
      <c r="Z52" s="201"/>
      <c r="AA52" s="201"/>
      <c r="AB52" s="201"/>
      <c r="AC52" s="201"/>
      <c r="AD52" s="201"/>
      <c r="AE52" s="201"/>
    </row>
    <row r="53" spans="1:31" ht="15" customHeight="1">
      <c r="A53" s="196"/>
      <c r="B53" s="602" t="s">
        <v>9</v>
      </c>
      <c r="C53" s="566" t="s">
        <v>837</v>
      </c>
      <c r="D53" s="576" t="s">
        <v>638</v>
      </c>
      <c r="E53" s="565"/>
      <c r="F53" s="1030" t="s">
        <v>1009</v>
      </c>
      <c r="G53" s="1031">
        <v>1500</v>
      </c>
      <c r="H53" s="582">
        <v>1.19</v>
      </c>
      <c r="I53" s="582"/>
      <c r="J53" s="582"/>
      <c r="K53" s="582"/>
      <c r="L53" s="582"/>
      <c r="M53" s="585">
        <v>42005</v>
      </c>
      <c r="X53" s="201"/>
      <c r="Y53" s="201"/>
      <c r="Z53" s="201"/>
      <c r="AA53" s="201"/>
      <c r="AB53" s="201"/>
      <c r="AC53" s="201"/>
      <c r="AD53" s="201"/>
      <c r="AE53" s="201"/>
    </row>
    <row r="54" spans="1:31" ht="15" customHeight="1">
      <c r="A54" s="196"/>
      <c r="B54" s="1027" t="s">
        <v>980</v>
      </c>
      <c r="C54" s="1028" t="s">
        <v>984</v>
      </c>
      <c r="D54" s="585">
        <v>42005</v>
      </c>
      <c r="E54" s="565"/>
      <c r="F54" s="1030" t="s">
        <v>1010</v>
      </c>
      <c r="G54" s="1031">
        <v>2500</v>
      </c>
      <c r="H54" s="582">
        <v>1.98</v>
      </c>
      <c r="I54" s="582">
        <v>1.67</v>
      </c>
      <c r="J54" s="582"/>
      <c r="K54" s="582"/>
      <c r="L54" s="582"/>
      <c r="M54" s="585">
        <v>42005</v>
      </c>
      <c r="X54" s="201"/>
      <c r="Y54" s="201"/>
      <c r="Z54" s="201"/>
      <c r="AA54" s="201"/>
      <c r="AB54" s="201"/>
      <c r="AC54" s="201"/>
      <c r="AD54" s="201"/>
      <c r="AE54" s="201"/>
    </row>
    <row r="55" spans="1:31" ht="30">
      <c r="A55" s="196"/>
      <c r="B55" s="1027" t="s">
        <v>981</v>
      </c>
      <c r="C55" s="1028" t="s">
        <v>985</v>
      </c>
      <c r="D55" s="585">
        <v>42005</v>
      </c>
      <c r="E55" s="565"/>
      <c r="F55" s="1030" t="s">
        <v>1011</v>
      </c>
      <c r="G55" s="1031">
        <v>3500</v>
      </c>
      <c r="H55" s="582"/>
      <c r="I55" s="582">
        <v>2.45</v>
      </c>
      <c r="J55" s="582">
        <v>2.2</v>
      </c>
      <c r="K55" s="582"/>
      <c r="L55" s="582"/>
      <c r="M55" s="585">
        <v>42005</v>
      </c>
      <c r="X55" s="201"/>
      <c r="Y55" s="201"/>
      <c r="Z55" s="201"/>
      <c r="AA55" s="201"/>
      <c r="AB55" s="201"/>
      <c r="AC55" s="201"/>
      <c r="AD55" s="201"/>
      <c r="AE55" s="201"/>
    </row>
    <row r="56" spans="1:31" ht="15" customHeight="1">
      <c r="A56" s="196"/>
      <c r="B56" s="1027" t="s">
        <v>982</v>
      </c>
      <c r="C56" s="1028" t="s">
        <v>986</v>
      </c>
      <c r="D56" s="585">
        <v>42005</v>
      </c>
      <c r="E56" s="565"/>
      <c r="F56" s="1030" t="s">
        <v>1012</v>
      </c>
      <c r="G56" s="1031">
        <v>5700</v>
      </c>
      <c r="H56" s="582"/>
      <c r="I56" s="582"/>
      <c r="J56" s="582">
        <v>3.78</v>
      </c>
      <c r="K56" s="582">
        <v>3.17</v>
      </c>
      <c r="L56" s="582"/>
      <c r="M56" s="585">
        <v>42005</v>
      </c>
      <c r="X56" s="201"/>
      <c r="Y56" s="201"/>
      <c r="Z56" s="201"/>
      <c r="AA56" s="201"/>
      <c r="AB56" s="201"/>
      <c r="AC56" s="201"/>
      <c r="AD56" s="201"/>
      <c r="AE56" s="201"/>
    </row>
    <row r="57" spans="1:31" ht="30.75" thickBot="1">
      <c r="A57" s="196"/>
      <c r="B57" s="1027" t="s">
        <v>983</v>
      </c>
      <c r="C57" s="1028" t="s">
        <v>987</v>
      </c>
      <c r="D57" s="585">
        <v>42005</v>
      </c>
      <c r="E57" s="565"/>
      <c r="F57" s="1030" t="s">
        <v>1013</v>
      </c>
      <c r="G57" s="1031">
        <v>10000</v>
      </c>
      <c r="H57" s="582"/>
      <c r="I57" s="582"/>
      <c r="J57" s="582"/>
      <c r="K57" s="582">
        <v>6.3</v>
      </c>
      <c r="L57" s="582">
        <v>5.04</v>
      </c>
      <c r="M57" s="585">
        <v>42005</v>
      </c>
      <c r="X57" s="201"/>
      <c r="Y57" s="201"/>
      <c r="Z57" s="201"/>
      <c r="AA57" s="201"/>
      <c r="AB57" s="201"/>
      <c r="AC57" s="201"/>
      <c r="AD57" s="201"/>
      <c r="AE57" s="201"/>
    </row>
    <row r="58" spans="1:31" ht="15">
      <c r="A58" s="196"/>
      <c r="B58" s="592" t="s">
        <v>988</v>
      </c>
      <c r="C58" s="608"/>
      <c r="D58" s="593"/>
      <c r="E58" s="565"/>
      <c r="F58" s="1161" t="s">
        <v>1021</v>
      </c>
      <c r="G58" s="1177"/>
      <c r="H58" s="1177"/>
      <c r="I58" s="1177"/>
      <c r="J58" s="1177"/>
      <c r="K58" s="1177"/>
      <c r="L58" s="1177"/>
      <c r="M58" s="1177"/>
      <c r="N58" s="1177"/>
      <c r="X58" s="201"/>
      <c r="Y58" s="201"/>
      <c r="Z58" s="201"/>
      <c r="AA58" s="201"/>
      <c r="AB58" s="201"/>
      <c r="AC58" s="201"/>
      <c r="AD58" s="201"/>
      <c r="AE58" s="201"/>
    </row>
    <row r="59" spans="1:31" ht="15">
      <c r="A59" s="196"/>
      <c r="B59" s="989" t="s">
        <v>989</v>
      </c>
      <c r="C59" s="563"/>
      <c r="D59" s="578"/>
      <c r="E59" s="565"/>
      <c r="F59" s="1032" t="s">
        <v>1022</v>
      </c>
      <c r="G59" s="570"/>
      <c r="H59" s="570"/>
      <c r="I59" s="570"/>
      <c r="J59" s="570"/>
      <c r="K59" s="570"/>
      <c r="L59" s="570"/>
      <c r="M59" s="570"/>
      <c r="N59" s="576" t="s">
        <v>638</v>
      </c>
      <c r="X59" s="201"/>
      <c r="Y59" s="201"/>
      <c r="Z59" s="201"/>
      <c r="AA59" s="201"/>
      <c r="AB59" s="201"/>
      <c r="AC59" s="201"/>
      <c r="AD59" s="201"/>
      <c r="AE59" s="201"/>
    </row>
    <row r="60" spans="1:31" ht="15">
      <c r="A60" s="196"/>
      <c r="B60" s="579" t="s">
        <v>990</v>
      </c>
      <c r="C60" s="564"/>
      <c r="D60" s="580"/>
      <c r="E60" s="565"/>
      <c r="F60" s="1051" t="s">
        <v>9</v>
      </c>
      <c r="G60" s="1202" t="s">
        <v>1019</v>
      </c>
      <c r="H60" s="1185"/>
      <c r="I60" s="1185"/>
      <c r="J60" s="1185"/>
      <c r="K60" s="1185"/>
      <c r="L60" s="1185"/>
      <c r="M60" s="1185"/>
      <c r="N60" s="1203"/>
      <c r="X60" s="201"/>
      <c r="Y60" s="201"/>
      <c r="Z60" s="201"/>
      <c r="AA60" s="201"/>
      <c r="AB60" s="201"/>
      <c r="AC60" s="201"/>
      <c r="AD60" s="201"/>
      <c r="AE60" s="201"/>
    </row>
    <row r="61" spans="1:31" ht="15">
      <c r="A61" s="196"/>
      <c r="B61" s="1017" t="s">
        <v>993</v>
      </c>
      <c r="C61" s="566" t="s">
        <v>837</v>
      </c>
      <c r="D61" s="576" t="s">
        <v>638</v>
      </c>
      <c r="E61" s="565"/>
      <c r="F61" s="1016"/>
      <c r="G61" s="631" t="s">
        <v>1020</v>
      </c>
      <c r="H61" s="631" t="s">
        <v>660</v>
      </c>
      <c r="I61" s="631" t="s">
        <v>1024</v>
      </c>
      <c r="J61" s="631" t="s">
        <v>1025</v>
      </c>
      <c r="K61" s="631" t="s">
        <v>1026</v>
      </c>
      <c r="L61" s="631" t="s">
        <v>1014</v>
      </c>
      <c r="M61" s="631" t="s">
        <v>1027</v>
      </c>
      <c r="N61" s="628"/>
      <c r="X61" s="201"/>
      <c r="Y61" s="201"/>
      <c r="Z61" s="201"/>
      <c r="AA61" s="201"/>
      <c r="AB61" s="201"/>
      <c r="AC61" s="201"/>
      <c r="AD61" s="201"/>
      <c r="AE61" s="201"/>
    </row>
    <row r="62" spans="1:31" ht="15">
      <c r="A62" s="196"/>
      <c r="B62" s="1027">
        <v>1</v>
      </c>
      <c r="C62" s="1029">
        <v>0.38</v>
      </c>
      <c r="D62" s="585">
        <v>42005</v>
      </c>
      <c r="E62" s="565"/>
      <c r="F62" s="1030" t="s">
        <v>1028</v>
      </c>
      <c r="G62" s="1031">
        <v>1000</v>
      </c>
      <c r="H62" s="582">
        <v>0.58</v>
      </c>
      <c r="I62" s="582">
        <v>0.4</v>
      </c>
      <c r="J62" s="582"/>
      <c r="K62" s="582"/>
      <c r="L62" s="582"/>
      <c r="M62" s="582"/>
      <c r="N62" s="585">
        <v>42005</v>
      </c>
      <c r="X62" s="201"/>
      <c r="Y62" s="201"/>
      <c r="Z62" s="201"/>
      <c r="AA62" s="201"/>
      <c r="AB62" s="201"/>
      <c r="AC62" s="201"/>
      <c r="AD62" s="201"/>
      <c r="AE62" s="201"/>
    </row>
    <row r="63" spans="1:31" ht="15" customHeight="1" thickBot="1">
      <c r="A63" s="196"/>
      <c r="B63" s="1027">
        <v>2</v>
      </c>
      <c r="C63" s="1029">
        <v>0.55</v>
      </c>
      <c r="D63" s="585">
        <v>42005</v>
      </c>
      <c r="E63" s="565"/>
      <c r="F63" s="1033" t="s">
        <v>1029</v>
      </c>
      <c r="G63" s="1034">
        <v>2000</v>
      </c>
      <c r="H63" s="586"/>
      <c r="I63" s="586">
        <v>1.33</v>
      </c>
      <c r="J63" s="586">
        <v>1.15</v>
      </c>
      <c r="K63" s="586">
        <v>0.97</v>
      </c>
      <c r="L63" s="586">
        <v>0.79</v>
      </c>
      <c r="M63" s="586">
        <v>0.61</v>
      </c>
      <c r="N63" s="1035">
        <v>42005</v>
      </c>
      <c r="X63" s="201"/>
      <c r="Y63" s="201"/>
      <c r="Z63" s="201"/>
      <c r="AA63" s="201"/>
      <c r="AB63" s="201"/>
      <c r="AC63" s="201"/>
      <c r="AD63" s="201"/>
      <c r="AE63" s="201"/>
    </row>
    <row r="64" spans="1:31" ht="15">
      <c r="A64" s="196"/>
      <c r="B64" s="1027">
        <v>3</v>
      </c>
      <c r="C64" s="1029">
        <v>0.71</v>
      </c>
      <c r="D64" s="585">
        <v>42005</v>
      </c>
      <c r="E64" s="565"/>
      <c r="F64" s="1036" t="s">
        <v>1023</v>
      </c>
      <c r="G64" s="1037"/>
      <c r="H64" s="1037"/>
      <c r="I64" s="1037"/>
      <c r="J64" s="1037"/>
      <c r="K64" s="1037"/>
      <c r="L64" s="1037"/>
      <c r="M64" s="1037"/>
      <c r="N64" s="1037"/>
      <c r="O64" s="1038"/>
      <c r="P64" s="1038"/>
      <c r="Q64" s="1039" t="s">
        <v>638</v>
      </c>
      <c r="X64" s="201"/>
      <c r="Y64" s="201"/>
      <c r="Z64" s="201"/>
      <c r="AA64" s="201"/>
      <c r="AB64" s="201"/>
      <c r="AC64" s="201"/>
      <c r="AD64" s="201"/>
      <c r="AE64" s="201"/>
    </row>
    <row r="65" spans="1:31" ht="15" customHeight="1">
      <c r="A65" s="196"/>
      <c r="B65" s="1027">
        <v>4</v>
      </c>
      <c r="C65" s="1029">
        <v>0.95</v>
      </c>
      <c r="D65" s="585">
        <v>42005</v>
      </c>
      <c r="E65" s="567"/>
      <c r="F65" s="1199" t="s">
        <v>9</v>
      </c>
      <c r="G65" s="1200" t="s">
        <v>1019</v>
      </c>
      <c r="H65" s="1162"/>
      <c r="I65" s="1162"/>
      <c r="J65" s="1162"/>
      <c r="K65" s="1162"/>
      <c r="L65" s="1162"/>
      <c r="M65" s="1162"/>
      <c r="N65" s="1162"/>
      <c r="O65" s="1162"/>
      <c r="P65" s="1162"/>
      <c r="Q65" s="1201"/>
      <c r="X65" s="201"/>
      <c r="AE65" s="201"/>
    </row>
    <row r="66" spans="1:31" ht="15">
      <c r="A66" s="196"/>
      <c r="B66" s="1027">
        <v>5</v>
      </c>
      <c r="C66" s="1029">
        <v>1.45</v>
      </c>
      <c r="D66" s="585">
        <v>42005</v>
      </c>
      <c r="E66" s="240"/>
      <c r="F66" s="1156"/>
      <c r="G66" s="631" t="s">
        <v>1020</v>
      </c>
      <c r="H66" s="631" t="s">
        <v>1025</v>
      </c>
      <c r="I66" s="631" t="s">
        <v>1026</v>
      </c>
      <c r="J66" s="631" t="s">
        <v>1014</v>
      </c>
      <c r="K66" s="631" t="s">
        <v>1027</v>
      </c>
      <c r="L66" s="631" t="s">
        <v>1030</v>
      </c>
      <c r="M66" s="631" t="s">
        <v>1015</v>
      </c>
      <c r="N66" s="631" t="s">
        <v>1031</v>
      </c>
      <c r="O66" s="631" t="s">
        <v>1032</v>
      </c>
      <c r="P66" s="631" t="s">
        <v>1016</v>
      </c>
      <c r="Q66" s="1040"/>
      <c r="X66" s="201"/>
      <c r="AE66" s="201"/>
    </row>
    <row r="67" spans="1:31" ht="15">
      <c r="A67" s="196"/>
      <c r="B67" s="614" t="s">
        <v>991</v>
      </c>
      <c r="C67" s="615"/>
      <c r="D67" s="616"/>
      <c r="E67" s="240"/>
      <c r="F67" s="1030" t="s">
        <v>1028</v>
      </c>
      <c r="G67" s="1031">
        <v>2200</v>
      </c>
      <c r="H67" s="582">
        <v>0.86</v>
      </c>
      <c r="I67" s="582">
        <v>0.68</v>
      </c>
      <c r="J67" s="582">
        <v>0.5</v>
      </c>
      <c r="K67" s="582"/>
      <c r="L67" s="582"/>
      <c r="M67" s="582"/>
      <c r="N67" s="582"/>
      <c r="O67" s="582"/>
      <c r="P67" s="582"/>
      <c r="Q67" s="1041">
        <v>42005</v>
      </c>
      <c r="X67" s="201"/>
      <c r="AE67" s="201"/>
    </row>
    <row r="68" spans="1:31" ht="15.75" thickBot="1">
      <c r="A68" s="196"/>
      <c r="B68" s="1017" t="s">
        <v>993</v>
      </c>
      <c r="C68" s="566" t="s">
        <v>837</v>
      </c>
      <c r="D68" s="576" t="s">
        <v>638</v>
      </c>
      <c r="E68" s="240"/>
      <c r="F68" s="1042" t="s">
        <v>1029</v>
      </c>
      <c r="G68" s="1043">
        <v>4400</v>
      </c>
      <c r="H68" s="588"/>
      <c r="I68" s="588"/>
      <c r="J68" s="588">
        <v>2.09</v>
      </c>
      <c r="K68" s="588">
        <v>1.91</v>
      </c>
      <c r="L68" s="588">
        <v>1.73</v>
      </c>
      <c r="M68" s="588">
        <v>1.55</v>
      </c>
      <c r="N68" s="588">
        <v>1.37</v>
      </c>
      <c r="O68" s="588">
        <v>1.9</v>
      </c>
      <c r="P68" s="588">
        <v>1.01</v>
      </c>
      <c r="Q68" s="1044">
        <v>42005</v>
      </c>
      <c r="X68" s="201"/>
      <c r="AE68" s="201"/>
    </row>
    <row r="69" spans="1:31" ht="15">
      <c r="A69" s="196"/>
      <c r="B69" s="1027">
        <v>1</v>
      </c>
      <c r="C69" s="1029">
        <v>0.39</v>
      </c>
      <c r="D69" s="585">
        <v>42005</v>
      </c>
      <c r="E69" s="240"/>
      <c r="X69" s="201"/>
      <c r="AE69" s="201"/>
    </row>
    <row r="70" spans="1:31" ht="15">
      <c r="A70" s="196"/>
      <c r="B70" s="1027">
        <v>2</v>
      </c>
      <c r="C70" s="1029">
        <v>0.58</v>
      </c>
      <c r="D70" s="585">
        <v>42005</v>
      </c>
      <c r="E70" s="240"/>
      <c r="X70" s="201"/>
      <c r="AE70" s="201"/>
    </row>
    <row r="71" spans="1:31" ht="15">
      <c r="A71" s="196"/>
      <c r="B71" s="1027">
        <v>3</v>
      </c>
      <c r="C71" s="1029">
        <v>0.74</v>
      </c>
      <c r="D71" s="585">
        <v>42005</v>
      </c>
      <c r="E71" s="240"/>
      <c r="X71" s="201"/>
      <c r="AE71" s="201"/>
    </row>
    <row r="72" spans="1:31" ht="15">
      <c r="A72" s="196"/>
      <c r="B72" s="1027">
        <v>4</v>
      </c>
      <c r="C72" s="1029">
        <v>0.99</v>
      </c>
      <c r="D72" s="585">
        <v>42005</v>
      </c>
      <c r="E72" s="240"/>
      <c r="X72" s="201"/>
      <c r="AE72" s="201"/>
    </row>
    <row r="73" spans="1:31" ht="15">
      <c r="A73" s="196"/>
      <c r="B73" s="1027">
        <v>5</v>
      </c>
      <c r="C73" s="1029">
        <v>1.51</v>
      </c>
      <c r="D73" s="585">
        <v>42005</v>
      </c>
      <c r="E73" s="240"/>
      <c r="X73" s="201"/>
      <c r="AE73" s="201"/>
    </row>
    <row r="74" spans="1:31" ht="15">
      <c r="A74" s="196"/>
      <c r="B74" s="614" t="s">
        <v>992</v>
      </c>
      <c r="C74" s="615"/>
      <c r="D74" s="616"/>
      <c r="E74" s="240"/>
      <c r="X74" s="201"/>
      <c r="AE74" s="201"/>
    </row>
    <row r="75" spans="1:31" ht="15">
      <c r="A75" s="196"/>
      <c r="B75" s="1017" t="s">
        <v>993</v>
      </c>
      <c r="C75" s="566" t="s">
        <v>837</v>
      </c>
      <c r="D75" s="576" t="s">
        <v>638</v>
      </c>
      <c r="E75" s="240"/>
      <c r="X75" s="201"/>
      <c r="AE75" s="201"/>
    </row>
    <row r="76" spans="1:31" ht="15">
      <c r="A76" s="196"/>
      <c r="B76" s="1027">
        <v>1</v>
      </c>
      <c r="C76" s="1029">
        <v>0.53</v>
      </c>
      <c r="D76" s="585">
        <v>42005</v>
      </c>
      <c r="E76" s="240"/>
      <c r="X76" s="201"/>
      <c r="AE76" s="201"/>
    </row>
    <row r="77" spans="1:31" ht="15">
      <c r="A77" s="196"/>
      <c r="B77" s="1027">
        <v>2</v>
      </c>
      <c r="C77" s="1029">
        <v>0.75</v>
      </c>
      <c r="D77" s="585">
        <v>42005</v>
      </c>
      <c r="E77" s="240"/>
      <c r="X77" s="201"/>
      <c r="AE77" s="201"/>
    </row>
    <row r="78" spans="1:31" ht="15">
      <c r="A78" s="196"/>
      <c r="B78" s="1027">
        <v>3</v>
      </c>
      <c r="C78" s="1029">
        <v>0.92</v>
      </c>
      <c r="D78" s="585">
        <v>42005</v>
      </c>
      <c r="E78" s="240"/>
      <c r="W78" s="201"/>
      <c r="X78" s="201"/>
      <c r="AE78" s="201"/>
    </row>
    <row r="79" spans="1:31" ht="15">
      <c r="A79" s="196"/>
      <c r="B79" s="1027">
        <v>4</v>
      </c>
      <c r="C79" s="1029">
        <v>1.19</v>
      </c>
      <c r="D79" s="585">
        <v>42005</v>
      </c>
      <c r="E79" s="240"/>
      <c r="W79" s="201"/>
      <c r="X79" s="201"/>
      <c r="AE79" s="201"/>
    </row>
    <row r="80" spans="1:31" ht="15">
      <c r="A80" s="196"/>
      <c r="B80" s="1027">
        <v>5</v>
      </c>
      <c r="C80" s="1029">
        <v>1.73</v>
      </c>
      <c r="D80" s="585">
        <v>42005</v>
      </c>
      <c r="E80" s="240"/>
      <c r="W80" s="201"/>
      <c r="X80" s="201"/>
      <c r="AE80" s="201"/>
    </row>
    <row r="81" spans="1:31" ht="15">
      <c r="A81" s="196"/>
      <c r="B81" s="1015" t="s">
        <v>994</v>
      </c>
      <c r="C81" s="563"/>
      <c r="D81" s="578"/>
      <c r="E81" s="240"/>
      <c r="W81" s="206"/>
      <c r="X81" s="201"/>
      <c r="AE81" s="201"/>
    </row>
    <row r="82" spans="1:31" ht="15">
      <c r="A82" s="196"/>
      <c r="B82" s="579" t="s">
        <v>990</v>
      </c>
      <c r="C82" s="564"/>
      <c r="D82" s="580"/>
      <c r="E82" s="240"/>
      <c r="W82" s="201"/>
      <c r="X82" s="201"/>
      <c r="AE82" s="201"/>
    </row>
    <row r="83" spans="1:31" ht="15">
      <c r="A83" s="196"/>
      <c r="B83" s="1017" t="s">
        <v>993</v>
      </c>
      <c r="C83" s="566" t="s">
        <v>837</v>
      </c>
      <c r="D83" s="576" t="s">
        <v>638</v>
      </c>
      <c r="E83" s="240"/>
      <c r="W83" s="201"/>
      <c r="X83" s="201"/>
      <c r="AE83" s="201"/>
    </row>
    <row r="84" spans="1:31" ht="15">
      <c r="A84" s="196"/>
      <c r="B84" s="1027">
        <v>1</v>
      </c>
      <c r="C84" s="1029">
        <v>0.89</v>
      </c>
      <c r="D84" s="585">
        <v>42005</v>
      </c>
      <c r="E84" s="240"/>
      <c r="W84" s="201"/>
      <c r="X84" s="201"/>
      <c r="AE84" s="201"/>
    </row>
    <row r="85" spans="1:31" ht="15">
      <c r="A85" s="196"/>
      <c r="B85" s="1027" t="s">
        <v>995</v>
      </c>
      <c r="C85" s="1029">
        <v>1.1</v>
      </c>
      <c r="D85" s="585">
        <v>42005</v>
      </c>
      <c r="E85" s="240"/>
      <c r="W85" s="201"/>
      <c r="X85" s="201"/>
      <c r="AE85" s="201"/>
    </row>
    <row r="86" spans="1:31" ht="15">
      <c r="A86" s="196"/>
      <c r="B86" s="1027">
        <v>2</v>
      </c>
      <c r="C86" s="1029">
        <v>1.32</v>
      </c>
      <c r="D86" s="585">
        <v>42005</v>
      </c>
      <c r="E86" s="240"/>
      <c r="W86" s="201"/>
      <c r="X86" s="201"/>
      <c r="AE86" s="201"/>
    </row>
    <row r="87" spans="1:31" ht="15">
      <c r="A87" s="196"/>
      <c r="B87" s="1027">
        <v>3</v>
      </c>
      <c r="C87" s="1029">
        <v>1.66</v>
      </c>
      <c r="D87" s="585">
        <v>42005</v>
      </c>
      <c r="E87" s="240"/>
      <c r="W87" s="201"/>
      <c r="X87" s="201"/>
      <c r="AE87" s="201"/>
    </row>
    <row r="88" spans="1:31" ht="15">
      <c r="A88" s="196"/>
      <c r="B88" s="1027">
        <v>4</v>
      </c>
      <c r="C88" s="1029">
        <v>2.26</v>
      </c>
      <c r="D88" s="585">
        <v>42005</v>
      </c>
      <c r="E88" s="240"/>
      <c r="W88" s="201"/>
      <c r="X88" s="201"/>
      <c r="AE88" s="201"/>
    </row>
    <row r="89" spans="1:31" ht="15">
      <c r="A89" s="196"/>
      <c r="B89" s="1027" t="s">
        <v>996</v>
      </c>
      <c r="C89" s="1029">
        <v>2.72</v>
      </c>
      <c r="D89" s="585">
        <v>42005</v>
      </c>
      <c r="E89" s="240"/>
      <c r="W89" s="201"/>
      <c r="X89" s="201"/>
      <c r="AE89" s="201"/>
    </row>
    <row r="90" spans="1:31" ht="15">
      <c r="A90" s="196"/>
      <c r="B90" s="1027">
        <v>5</v>
      </c>
      <c r="C90" s="1029">
        <v>3.45</v>
      </c>
      <c r="D90" s="585">
        <v>42005</v>
      </c>
      <c r="E90" s="240"/>
      <c r="W90" s="201"/>
      <c r="X90" s="201"/>
      <c r="AE90" s="201"/>
    </row>
    <row r="91" spans="1:31" ht="15">
      <c r="A91" s="196"/>
      <c r="B91" s="614" t="s">
        <v>991</v>
      </c>
      <c r="C91" s="615"/>
      <c r="D91" s="616"/>
      <c r="E91" s="240"/>
      <c r="S91" s="201"/>
      <c r="W91" s="201"/>
      <c r="X91" s="201"/>
      <c r="AE91" s="201"/>
    </row>
    <row r="92" spans="1:31" ht="15">
      <c r="A92" s="196"/>
      <c r="B92" s="1017" t="s">
        <v>993</v>
      </c>
      <c r="C92" s="566" t="s">
        <v>837</v>
      </c>
      <c r="D92" s="576" t="s">
        <v>638</v>
      </c>
      <c r="E92" s="240"/>
      <c r="S92" s="201"/>
      <c r="W92" s="206"/>
      <c r="X92" s="201"/>
      <c r="AE92" s="201"/>
    </row>
    <row r="93" spans="1:23" ht="15">
      <c r="A93" s="196"/>
      <c r="B93" s="1027">
        <v>1</v>
      </c>
      <c r="C93" s="1029">
        <v>1.17</v>
      </c>
      <c r="D93" s="585">
        <v>42005</v>
      </c>
      <c r="W93" s="201"/>
    </row>
    <row r="94" spans="1:23" ht="15">
      <c r="A94" s="196"/>
      <c r="B94" s="1027" t="s">
        <v>995</v>
      </c>
      <c r="C94" s="1029">
        <v>1.43</v>
      </c>
      <c r="D94" s="585">
        <v>42005</v>
      </c>
      <c r="W94" s="201"/>
    </row>
    <row r="95" spans="1:23" ht="15">
      <c r="A95" s="196"/>
      <c r="B95" s="1027">
        <v>2</v>
      </c>
      <c r="C95" s="1029">
        <v>1.69</v>
      </c>
      <c r="D95" s="585">
        <v>42005</v>
      </c>
      <c r="W95" s="201"/>
    </row>
    <row r="96" spans="1:23" ht="15">
      <c r="A96" s="196"/>
      <c r="B96" s="1027">
        <v>3</v>
      </c>
      <c r="C96" s="1029">
        <v>2.1</v>
      </c>
      <c r="D96" s="585">
        <v>42005</v>
      </c>
      <c r="W96" s="201"/>
    </row>
    <row r="97" spans="1:23" ht="15">
      <c r="A97" s="196"/>
      <c r="B97" s="1027">
        <v>4</v>
      </c>
      <c r="C97" s="1029">
        <v>2.78</v>
      </c>
      <c r="D97" s="585">
        <v>42005</v>
      </c>
      <c r="W97" s="201"/>
    </row>
    <row r="98" spans="1:23" ht="15">
      <c r="A98" s="196"/>
      <c r="B98" s="1027" t="s">
        <v>996</v>
      </c>
      <c r="C98" s="1029">
        <v>3.31</v>
      </c>
      <c r="D98" s="585">
        <v>42005</v>
      </c>
      <c r="N98" s="201"/>
      <c r="O98" s="201"/>
      <c r="P98" s="201"/>
      <c r="Q98" s="201"/>
      <c r="W98" s="201"/>
    </row>
    <row r="99" spans="1:18" ht="15">
      <c r="A99" s="196"/>
      <c r="B99" s="1027">
        <v>5</v>
      </c>
      <c r="C99" s="1029">
        <v>4.14</v>
      </c>
      <c r="D99" s="585">
        <v>42005</v>
      </c>
      <c r="N99" s="201"/>
      <c r="O99" s="201"/>
      <c r="P99" s="201"/>
      <c r="Q99" s="201"/>
      <c r="R99" s="201"/>
    </row>
    <row r="100" spans="1:18" ht="15">
      <c r="A100" s="196"/>
      <c r="B100" s="614" t="s">
        <v>992</v>
      </c>
      <c r="C100" s="615"/>
      <c r="D100" s="616"/>
      <c r="N100" s="201"/>
      <c r="O100" s="201"/>
      <c r="P100" s="201"/>
      <c r="Q100" s="201"/>
      <c r="R100" s="201"/>
    </row>
    <row r="101" spans="1:18" ht="15">
      <c r="A101" s="196"/>
      <c r="B101" s="1017" t="s">
        <v>993</v>
      </c>
      <c r="C101" s="566" t="s">
        <v>837</v>
      </c>
      <c r="D101" s="576" t="s">
        <v>638</v>
      </c>
      <c r="N101" s="201"/>
      <c r="O101" s="201"/>
      <c r="P101" s="201"/>
      <c r="Q101" s="201"/>
      <c r="R101" s="201"/>
    </row>
    <row r="102" spans="1:18" ht="15">
      <c r="A102" s="196"/>
      <c r="B102" s="1027">
        <v>1</v>
      </c>
      <c r="C102" s="1029">
        <v>1.24</v>
      </c>
      <c r="D102" s="585">
        <v>42005</v>
      </c>
      <c r="N102" s="201"/>
      <c r="O102" s="201"/>
      <c r="P102" s="201"/>
      <c r="Q102" s="201"/>
      <c r="R102" s="201"/>
    </row>
    <row r="103" spans="1:18" ht="15">
      <c r="A103" s="196"/>
      <c r="B103" s="1027" t="s">
        <v>995</v>
      </c>
      <c r="C103" s="1029">
        <v>1.53</v>
      </c>
      <c r="D103" s="585">
        <v>42005</v>
      </c>
      <c r="N103" s="201"/>
      <c r="O103" s="201"/>
      <c r="P103" s="201"/>
      <c r="Q103" s="201"/>
      <c r="R103" s="201"/>
    </row>
    <row r="104" spans="1:18" ht="15">
      <c r="A104" s="196"/>
      <c r="B104" s="1027">
        <v>2</v>
      </c>
      <c r="C104" s="1029">
        <v>1.82</v>
      </c>
      <c r="D104" s="585">
        <v>42005</v>
      </c>
      <c r="N104" s="201"/>
      <c r="O104" s="201"/>
      <c r="P104" s="201"/>
      <c r="Q104" s="201"/>
      <c r="R104" s="201"/>
    </row>
    <row r="105" spans="1:18" ht="15">
      <c r="A105" s="196"/>
      <c r="B105" s="1027">
        <v>3</v>
      </c>
      <c r="C105" s="1029">
        <v>2.26</v>
      </c>
      <c r="D105" s="585">
        <v>42005</v>
      </c>
      <c r="N105" s="201"/>
      <c r="O105" s="201"/>
      <c r="P105" s="201"/>
      <c r="Q105" s="201"/>
      <c r="R105" s="201"/>
    </row>
    <row r="106" spans="1:18" ht="15">
      <c r="A106" s="196"/>
      <c r="B106" s="1027">
        <v>4</v>
      </c>
      <c r="C106" s="1029">
        <v>3</v>
      </c>
      <c r="D106" s="585">
        <v>42005</v>
      </c>
      <c r="N106" s="201"/>
      <c r="O106" s="201"/>
      <c r="P106" s="201"/>
      <c r="Q106" s="201"/>
      <c r="R106" s="201"/>
    </row>
    <row r="107" spans="1:18" ht="15">
      <c r="A107" s="196"/>
      <c r="B107" s="1027" t="s">
        <v>996</v>
      </c>
      <c r="C107" s="1029">
        <v>3.59</v>
      </c>
      <c r="D107" s="585">
        <v>42005</v>
      </c>
      <c r="N107" s="201"/>
      <c r="O107" s="201"/>
      <c r="P107" s="201"/>
      <c r="Q107" s="201"/>
      <c r="R107" s="201"/>
    </row>
    <row r="108" spans="1:18" ht="15">
      <c r="A108" s="196"/>
      <c r="B108" s="1027">
        <v>5</v>
      </c>
      <c r="C108" s="1029">
        <v>4.48</v>
      </c>
      <c r="D108" s="585">
        <v>42005</v>
      </c>
      <c r="N108" s="201"/>
      <c r="O108" s="201"/>
      <c r="P108" s="201"/>
      <c r="Q108" s="201"/>
      <c r="R108" s="201"/>
    </row>
    <row r="109" spans="14:18" ht="15">
      <c r="N109" s="201"/>
      <c r="O109" s="201"/>
      <c r="P109" s="201"/>
      <c r="Q109" s="201"/>
      <c r="R109" s="201"/>
    </row>
    <row r="110" spans="14:18" ht="15">
      <c r="N110" s="201"/>
      <c r="O110" s="201"/>
      <c r="P110" s="201"/>
      <c r="Q110" s="201"/>
      <c r="R110" s="201"/>
    </row>
    <row r="111" spans="14:18" ht="15">
      <c r="N111" s="201"/>
      <c r="O111" s="201"/>
      <c r="P111" s="201"/>
      <c r="Q111" s="201"/>
      <c r="R111" s="201"/>
    </row>
    <row r="112" spans="14:18" ht="15">
      <c r="N112" s="201"/>
      <c r="O112" s="201"/>
      <c r="P112" s="201"/>
      <c r="Q112" s="201"/>
      <c r="R112" s="201"/>
    </row>
    <row r="113" spans="14:18" ht="15">
      <c r="N113" s="201"/>
      <c r="O113" s="201"/>
      <c r="P113" s="201"/>
      <c r="Q113" s="201"/>
      <c r="R113" s="201"/>
    </row>
    <row r="114" spans="14:18" ht="15">
      <c r="N114" s="201"/>
      <c r="O114" s="201"/>
      <c r="P114" s="201"/>
      <c r="Q114" s="201"/>
      <c r="R114" s="201"/>
    </row>
    <row r="115" spans="14:18" ht="15">
      <c r="N115" s="201"/>
      <c r="O115" s="201"/>
      <c r="P115" s="201"/>
      <c r="Q115" s="201"/>
      <c r="R115" s="201"/>
    </row>
    <row r="116" spans="14:18" ht="15">
      <c r="N116" s="201"/>
      <c r="O116" s="201"/>
      <c r="P116" s="201"/>
      <c r="Q116" s="201"/>
      <c r="R116" s="201"/>
    </row>
    <row r="117" spans="14:18" ht="15">
      <c r="N117" s="201"/>
      <c r="O117" s="201"/>
      <c r="P117" s="201"/>
      <c r="Q117" s="201"/>
      <c r="R117" s="201"/>
    </row>
    <row r="118" spans="14:18" ht="15">
      <c r="N118" s="201"/>
      <c r="O118" s="201"/>
      <c r="P118" s="201"/>
      <c r="Q118" s="201"/>
      <c r="R118" s="201"/>
    </row>
    <row r="119" spans="14:18" ht="15">
      <c r="N119" s="201"/>
      <c r="O119" s="201"/>
      <c r="P119" s="201"/>
      <c r="Q119" s="201"/>
      <c r="R119" s="201"/>
    </row>
    <row r="120" spans="14:18" ht="15">
      <c r="N120" s="201"/>
      <c r="O120" s="201"/>
      <c r="P120" s="201"/>
      <c r="Q120" s="201"/>
      <c r="R120" s="201"/>
    </row>
    <row r="121" spans="14:18" ht="15">
      <c r="N121" s="201"/>
      <c r="O121" s="201"/>
      <c r="P121" s="201"/>
      <c r="Q121" s="201"/>
      <c r="R121" s="201"/>
    </row>
    <row r="122" spans="14:18" ht="15">
      <c r="N122" s="201"/>
      <c r="O122" s="201"/>
      <c r="P122" s="201"/>
      <c r="Q122" s="201"/>
      <c r="R122" s="201"/>
    </row>
    <row r="123" spans="14:18" ht="15">
      <c r="N123" s="201"/>
      <c r="O123" s="201"/>
      <c r="P123" s="201"/>
      <c r="Q123" s="201"/>
      <c r="R123" s="201"/>
    </row>
    <row r="124" spans="14:18" ht="15">
      <c r="N124" s="201"/>
      <c r="O124" s="201"/>
      <c r="P124" s="201"/>
      <c r="Q124" s="201"/>
      <c r="R124" s="201"/>
    </row>
    <row r="125" spans="14:18" ht="15">
      <c r="N125" s="201"/>
      <c r="O125" s="201"/>
      <c r="P125" s="201"/>
      <c r="Q125" s="201"/>
      <c r="R125" s="201"/>
    </row>
    <row r="126" spans="14:18" ht="15">
      <c r="N126" s="201"/>
      <c r="O126" s="201"/>
      <c r="P126" s="201"/>
      <c r="Q126" s="201"/>
      <c r="R126" s="201"/>
    </row>
    <row r="127" spans="14:18" ht="15">
      <c r="N127" s="201"/>
      <c r="O127" s="201"/>
      <c r="P127" s="201"/>
      <c r="Q127" s="201"/>
      <c r="R127" s="201"/>
    </row>
    <row r="128" spans="14:18" ht="15">
      <c r="N128" s="201"/>
      <c r="O128" s="201"/>
      <c r="P128" s="201"/>
      <c r="Q128" s="201"/>
      <c r="R128" s="201"/>
    </row>
    <row r="129" spans="14:18" ht="15">
      <c r="N129" s="201"/>
      <c r="O129" s="201"/>
      <c r="P129" s="201"/>
      <c r="Q129" s="201"/>
      <c r="R129" s="201"/>
    </row>
    <row r="130" spans="14:18" ht="15">
      <c r="N130" s="201"/>
      <c r="O130" s="201"/>
      <c r="P130" s="201"/>
      <c r="Q130" s="201"/>
      <c r="R130" s="201"/>
    </row>
    <row r="131" spans="14:18" ht="15">
      <c r="N131" s="201"/>
      <c r="O131" s="201"/>
      <c r="P131" s="201"/>
      <c r="Q131" s="201"/>
      <c r="R131" s="201"/>
    </row>
    <row r="132" ht="15">
      <c r="R132" s="201"/>
    </row>
  </sheetData>
  <mergeCells count="44">
    <mergeCell ref="J35:K35"/>
    <mergeCell ref="F7:K7"/>
    <mergeCell ref="F9:K9"/>
    <mergeCell ref="F10:K10"/>
    <mergeCell ref="F8:K8"/>
    <mergeCell ref="F21:K21"/>
    <mergeCell ref="F26:M26"/>
    <mergeCell ref="F27:I27"/>
    <mergeCell ref="F28:I32"/>
    <mergeCell ref="J32:K32"/>
    <mergeCell ref="A1:A2"/>
    <mergeCell ref="B1:C2"/>
    <mergeCell ref="J33:K33"/>
    <mergeCell ref="J34:K34"/>
    <mergeCell ref="F4:M4"/>
    <mergeCell ref="F5:K5"/>
    <mergeCell ref="F6:K6"/>
    <mergeCell ref="F11:M11"/>
    <mergeCell ref="F12:K12"/>
    <mergeCell ref="F14:M14"/>
    <mergeCell ref="F15:K15"/>
    <mergeCell ref="F20:M20"/>
    <mergeCell ref="F58:N58"/>
    <mergeCell ref="F49:M49"/>
    <mergeCell ref="G51:M51"/>
    <mergeCell ref="F65:F66"/>
    <mergeCell ref="G65:Q65"/>
    <mergeCell ref="G60:N60"/>
    <mergeCell ref="U40:U45"/>
    <mergeCell ref="F38:M38"/>
    <mergeCell ref="F39:K39"/>
    <mergeCell ref="U32:U33"/>
    <mergeCell ref="U24:U25"/>
    <mergeCell ref="U28:U29"/>
    <mergeCell ref="U35:U36"/>
    <mergeCell ref="F44:M44"/>
    <mergeCell ref="J27:K27"/>
    <mergeCell ref="J36:K36"/>
    <mergeCell ref="J37:K37"/>
    <mergeCell ref="F33:I37"/>
    <mergeCell ref="J28:K28"/>
    <mergeCell ref="J29:K29"/>
    <mergeCell ref="J30:K30"/>
    <mergeCell ref="J31:K31"/>
  </mergeCells>
  <hyperlinks>
    <hyperlink ref="A1:A2" location="Index!A1" display="Back to Index"/>
    <hyperlink ref="U24" r:id="rId1" display="http://www.sa.gov.au/__data/assets/pdf_file/0007/135889/REES-activities-9-Install-an-Efficient-New-Reverse-Cycle-Air-Conditioner-non-ducted.pdf"/>
    <hyperlink ref="U28" r:id="rId2" display="http://www.sa.gov.au/__data/assets/pdf_file/0009/135891/REES-activities-10-Install-an-Efficient-New-Reverse-Cycle-Air-Conditioner-ducted.pdf"/>
    <hyperlink ref="L13" r:id="rId3" display="http://www.sa.gov.au/__data/assets/pdf_file/0009/135909/REES-activities-26-Installation-of-a-High-Efficiency-Pool-Pump.pdf"/>
    <hyperlink ref="U32" r:id="rId4" display="http://www.sa.gov.au/__data/assets/pdf_file/0003/135903/REES-activities-21-Purchase-High-Efficiency-New-Refrigerator-or-Refrigerator.pdf"/>
    <hyperlink ref="U35" r:id="rId5" display="http://www.sa.gov.au/__data/assets/pdf_file/0007/135889/REES-activities-9-Install-an-Efficient-New-Reverse-Cycle-Air-Conditioner-non-ducted.pdf"/>
    <hyperlink ref="U38" r:id="rId6" display="http://www.sa.gov.au/__data/assets/pdf_file/0006/135906/REES-activities-23-Purchase-a-High-Efficiency-New-Clothes-Dryer.pdf"/>
    <hyperlink ref="U40" r:id="rId7" display="http://www.sa.gov.au/__data/assets/pdf_file/0007/135889/REES-activities-9-Install-an-Efficient-New-Reverse-Cycle-Air-Conditioner-non-ducted.pdf"/>
    <hyperlink ref="U35:U36" r:id="rId8" display="Formula - see spec"/>
    <hyperlink ref="U40:U45" r:id="rId9" display="Formula - see spec"/>
    <hyperlink ref="U48" r:id="rId10" display="http://www.sa.gov.au/__data/assets/pdf_file/0003/135912/REES-activities-28-Commercial-Lighting-Upgrade.pdf"/>
    <hyperlink ref="U51" r:id="rId11" display="http://www.sa.gov.au/__data/assets/pdf_file/0019/135910/REES-activities-27-Aggregate-Metered-Baseline-Method.pdf"/>
  </hyperlinks>
  <printOptions/>
  <pageMargins left="0.7" right="0.7" top="0.75" bottom="0.75" header="0.3" footer="0.3"/>
  <pageSetup horizontalDpi="300" verticalDpi="300" orientation="portrait" paperSize="9" r:id="rId1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AO106"/>
  <sheetViews>
    <sheetView workbookViewId="0" topLeftCell="AH25">
      <selection activeCell="A1" sqref="A1:A2"/>
    </sheetView>
  </sheetViews>
  <sheetFormatPr defaultColWidth="9.140625" defaultRowHeight="15"/>
  <cols>
    <col min="1" max="1" width="9.140625" style="201" customWidth="1"/>
    <col min="2" max="2" width="5.57421875" style="201" bestFit="1" customWidth="1"/>
    <col min="3" max="5" width="12.7109375" style="201" customWidth="1"/>
    <col min="6" max="6" width="16.00390625" style="201" bestFit="1" customWidth="1"/>
    <col min="7" max="7" width="5.57421875" style="201" bestFit="1" customWidth="1"/>
    <col min="8" max="10" width="12.7109375" style="201" customWidth="1"/>
    <col min="11" max="11" width="16.00390625" style="201" bestFit="1" customWidth="1"/>
    <col min="12" max="12" width="5.57421875" style="201" bestFit="1" customWidth="1"/>
    <col min="13" max="15" width="12.7109375" style="201" customWidth="1"/>
    <col min="16" max="16" width="16.00390625" style="201" bestFit="1" customWidth="1"/>
    <col min="17" max="17" width="5.57421875" style="201" bestFit="1" customWidth="1"/>
    <col min="18" max="20" width="12.7109375" style="201" customWidth="1"/>
    <col min="21" max="21" width="16.00390625" style="201" bestFit="1" customWidth="1"/>
    <col min="22" max="22" width="5.57421875" style="201" customWidth="1"/>
    <col min="23" max="25" width="12.7109375" style="201" customWidth="1"/>
    <col min="26" max="26" width="16.00390625" style="201" bestFit="1" customWidth="1"/>
    <col min="27" max="28" width="9.140625" style="201" customWidth="1"/>
    <col min="29" max="30" width="12.7109375" style="201" customWidth="1"/>
    <col min="31" max="31" width="16.00390625" style="201" bestFit="1" customWidth="1"/>
    <col min="32" max="33" width="9.140625" style="201" customWidth="1"/>
    <col min="34" max="34" width="10.57421875" style="201" bestFit="1" customWidth="1"/>
    <col min="35" max="35" width="11.00390625" style="201" bestFit="1" customWidth="1"/>
    <col min="36" max="36" width="16.00390625" style="201" bestFit="1" customWidth="1"/>
    <col min="37" max="38" width="9.140625" style="201" customWidth="1"/>
    <col min="39" max="39" width="10.57421875" style="201" bestFit="1" customWidth="1"/>
    <col min="40" max="40" width="11.00390625" style="201" bestFit="1" customWidth="1"/>
    <col min="41" max="41" width="16.00390625" style="201" bestFit="1" customWidth="1"/>
    <col min="42" max="16384" width="9.140625" style="201" customWidth="1"/>
  </cols>
  <sheetData>
    <row r="1" spans="1:41" ht="15">
      <c r="A1" s="1143" t="s">
        <v>64</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row>
    <row r="2" spans="1:41" ht="15">
      <c r="A2" s="1143"/>
      <c r="B2" s="196"/>
      <c r="C2" s="196"/>
      <c r="D2" s="196"/>
      <c r="E2" s="196"/>
      <c r="F2" s="196"/>
      <c r="G2" s="196"/>
      <c r="H2" s="196"/>
      <c r="I2" s="196"/>
      <c r="J2" s="197"/>
      <c r="K2" s="197"/>
      <c r="L2" s="197"/>
      <c r="M2" s="197"/>
      <c r="N2" s="197"/>
      <c r="O2" s="197"/>
      <c r="P2" s="197"/>
      <c r="Q2" s="197"/>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row>
    <row r="3" spans="1:41" s="200" customFormat="1" ht="15.75" thickBot="1">
      <c r="A3" s="115"/>
      <c r="B3" s="33" t="s">
        <v>619</v>
      </c>
      <c r="C3" s="198"/>
      <c r="D3" s="198"/>
      <c r="E3" s="199"/>
      <c r="F3" s="199"/>
      <c r="G3" s="199"/>
      <c r="H3" s="199"/>
      <c r="I3" s="198"/>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row>
    <row r="4" spans="1:41" ht="15.75" thickBot="1">
      <c r="A4" s="196"/>
      <c r="B4" s="109" t="s">
        <v>151</v>
      </c>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824"/>
      <c r="AF4" s="110"/>
      <c r="AG4" s="110"/>
      <c r="AH4" s="110"/>
      <c r="AI4" s="110"/>
      <c r="AJ4" s="824"/>
      <c r="AK4" s="110"/>
      <c r="AL4" s="110"/>
      <c r="AM4" s="110"/>
      <c r="AN4" s="110"/>
      <c r="AO4" s="824"/>
    </row>
    <row r="5" spans="1:41" ht="15">
      <c r="A5" s="196"/>
      <c r="B5" s="1245">
        <v>2009</v>
      </c>
      <c r="C5" s="1244"/>
      <c r="D5" s="1244"/>
      <c r="E5" s="1244"/>
      <c r="F5" s="816"/>
      <c r="G5" s="1245">
        <v>2010</v>
      </c>
      <c r="H5" s="1244"/>
      <c r="I5" s="1244"/>
      <c r="J5" s="1244"/>
      <c r="K5" s="816"/>
      <c r="L5" s="1245">
        <v>2011</v>
      </c>
      <c r="M5" s="1244"/>
      <c r="N5" s="1244"/>
      <c r="O5" s="1244"/>
      <c r="P5" s="816"/>
      <c r="Q5" s="1224" t="s">
        <v>152</v>
      </c>
      <c r="R5" s="1221"/>
      <c r="S5" s="1221"/>
      <c r="T5" s="1221"/>
      <c r="U5" s="819"/>
      <c r="V5" s="1224">
        <v>2012</v>
      </c>
      <c r="W5" s="1221"/>
      <c r="X5" s="1221"/>
      <c r="Y5" s="1221"/>
      <c r="Z5" s="819"/>
      <c r="AA5" s="1224">
        <v>2013</v>
      </c>
      <c r="AB5" s="1221"/>
      <c r="AC5" s="1221"/>
      <c r="AD5" s="1221"/>
      <c r="AE5" s="825"/>
      <c r="AF5" s="1224">
        <v>2014</v>
      </c>
      <c r="AG5" s="1221"/>
      <c r="AH5" s="1221"/>
      <c r="AI5" s="1221"/>
      <c r="AJ5" s="825"/>
      <c r="AK5" s="1227" t="s">
        <v>698</v>
      </c>
      <c r="AL5" s="1228"/>
      <c r="AM5" s="1228"/>
      <c r="AN5" s="1228"/>
      <c r="AO5" s="825"/>
    </row>
    <row r="6" spans="1:41" ht="30" customHeight="1">
      <c r="A6" s="196"/>
      <c r="B6" s="489" t="s">
        <v>235</v>
      </c>
      <c r="C6" s="130" t="s">
        <v>193</v>
      </c>
      <c r="D6" s="128" t="s">
        <v>236</v>
      </c>
      <c r="E6" s="130" t="s">
        <v>153</v>
      </c>
      <c r="F6" s="817" t="s">
        <v>801</v>
      </c>
      <c r="G6" s="489" t="s">
        <v>235</v>
      </c>
      <c r="H6" s="130" t="s">
        <v>193</v>
      </c>
      <c r="I6" s="128" t="s">
        <v>236</v>
      </c>
      <c r="J6" s="130" t="s">
        <v>153</v>
      </c>
      <c r="K6" s="817" t="s">
        <v>801</v>
      </c>
      <c r="L6" s="489" t="s">
        <v>235</v>
      </c>
      <c r="M6" s="130" t="s">
        <v>193</v>
      </c>
      <c r="N6" s="128" t="s">
        <v>236</v>
      </c>
      <c r="O6" s="130" t="s">
        <v>153</v>
      </c>
      <c r="P6" s="817" t="s">
        <v>801</v>
      </c>
      <c r="Q6" s="489" t="s">
        <v>235</v>
      </c>
      <c r="R6" s="130" t="s">
        <v>193</v>
      </c>
      <c r="S6" s="128" t="s">
        <v>236</v>
      </c>
      <c r="T6" s="130" t="s">
        <v>153</v>
      </c>
      <c r="U6" s="817" t="s">
        <v>801</v>
      </c>
      <c r="V6" s="489" t="s">
        <v>235</v>
      </c>
      <c r="W6" s="130" t="s">
        <v>193</v>
      </c>
      <c r="X6" s="128" t="s">
        <v>236</v>
      </c>
      <c r="Y6" s="130" t="s">
        <v>153</v>
      </c>
      <c r="Z6" s="817" t="s">
        <v>801</v>
      </c>
      <c r="AA6" s="489" t="s">
        <v>235</v>
      </c>
      <c r="AB6" s="130" t="s">
        <v>193</v>
      </c>
      <c r="AC6" s="128" t="s">
        <v>236</v>
      </c>
      <c r="AD6" s="130" t="s">
        <v>153</v>
      </c>
      <c r="AE6" s="817" t="s">
        <v>801</v>
      </c>
      <c r="AF6" s="489" t="s">
        <v>235</v>
      </c>
      <c r="AG6" s="130" t="s">
        <v>193</v>
      </c>
      <c r="AH6" s="128" t="s">
        <v>236</v>
      </c>
      <c r="AI6" s="130" t="s">
        <v>153</v>
      </c>
      <c r="AJ6" s="817" t="s">
        <v>801</v>
      </c>
      <c r="AK6" s="489" t="s">
        <v>235</v>
      </c>
      <c r="AL6" s="130" t="s">
        <v>193</v>
      </c>
      <c r="AM6" s="128" t="s">
        <v>236</v>
      </c>
      <c r="AN6" s="130" t="s">
        <v>153</v>
      </c>
      <c r="AO6" s="817" t="s">
        <v>801</v>
      </c>
    </row>
    <row r="7" spans="1:41" ht="15">
      <c r="A7" s="196"/>
      <c r="B7" s="490">
        <v>1</v>
      </c>
      <c r="C7" s="491" t="s">
        <v>116</v>
      </c>
      <c r="D7" s="492">
        <v>2536</v>
      </c>
      <c r="E7" s="808">
        <v>0.048947134778328925</v>
      </c>
      <c r="F7" s="851" t="s">
        <v>802</v>
      </c>
      <c r="G7" s="493">
        <v>1</v>
      </c>
      <c r="H7" s="494" t="s">
        <v>116</v>
      </c>
      <c r="I7" s="495">
        <v>2324</v>
      </c>
      <c r="J7" s="814">
        <v>0.028614698893088885</v>
      </c>
      <c r="K7" s="851" t="s">
        <v>802</v>
      </c>
      <c r="L7" s="493">
        <v>1</v>
      </c>
      <c r="M7" s="494" t="s">
        <v>136</v>
      </c>
      <c r="N7" s="496">
        <v>2039</v>
      </c>
      <c r="O7" s="814">
        <v>0.027237873869541403</v>
      </c>
      <c r="P7" s="851" t="s">
        <v>802</v>
      </c>
      <c r="Q7" s="493">
        <v>1</v>
      </c>
      <c r="R7" s="494" t="s">
        <v>116</v>
      </c>
      <c r="S7" s="495">
        <v>6765</v>
      </c>
      <c r="T7" s="814">
        <v>0.032541717375304854</v>
      </c>
      <c r="U7" s="851" t="s">
        <v>802</v>
      </c>
      <c r="V7" s="493">
        <v>1</v>
      </c>
      <c r="W7" s="494" t="s">
        <v>136</v>
      </c>
      <c r="X7" s="495">
        <v>3659</v>
      </c>
      <c r="Y7" s="814">
        <v>0.035629083614905986</v>
      </c>
      <c r="Z7" s="851" t="s">
        <v>802</v>
      </c>
      <c r="AA7" s="493">
        <v>1</v>
      </c>
      <c r="AB7" s="494" t="s">
        <v>118</v>
      </c>
      <c r="AC7" s="495">
        <v>4806</v>
      </c>
      <c r="AD7" s="814">
        <v>0.04789094496427611</v>
      </c>
      <c r="AE7" s="851" t="s">
        <v>802</v>
      </c>
      <c r="AF7" s="830">
        <v>1</v>
      </c>
      <c r="AG7" s="240" t="s">
        <v>144</v>
      </c>
      <c r="AH7" s="289">
        <v>4492</v>
      </c>
      <c r="AI7" s="809">
        <v>0.05693282636248416</v>
      </c>
      <c r="AJ7" s="851" t="s">
        <v>126</v>
      </c>
      <c r="AK7" s="830">
        <v>1</v>
      </c>
      <c r="AL7" s="240" t="s">
        <v>118</v>
      </c>
      <c r="AM7" s="289">
        <v>7526</v>
      </c>
      <c r="AN7" s="809">
        <v>0.02669267600638411</v>
      </c>
      <c r="AO7" s="851" t="s">
        <v>802</v>
      </c>
    </row>
    <row r="8" spans="1:41" ht="15">
      <c r="A8" s="196"/>
      <c r="B8" s="497">
        <v>2</v>
      </c>
      <c r="C8" s="498" t="s">
        <v>118</v>
      </c>
      <c r="D8" s="288">
        <v>1607</v>
      </c>
      <c r="E8" s="809">
        <v>0.031016579490841713</v>
      </c>
      <c r="F8" s="852" t="s">
        <v>802</v>
      </c>
      <c r="G8" s="499">
        <v>2</v>
      </c>
      <c r="H8" s="486" t="s">
        <v>142</v>
      </c>
      <c r="I8" s="264">
        <v>2304</v>
      </c>
      <c r="J8" s="809">
        <v>0.02836844502998141</v>
      </c>
      <c r="K8" s="852" t="s">
        <v>126</v>
      </c>
      <c r="L8" s="499">
        <v>2</v>
      </c>
      <c r="M8" s="500" t="s">
        <v>116</v>
      </c>
      <c r="N8" s="501">
        <v>1905</v>
      </c>
      <c r="O8" s="809">
        <v>0.025447841942852562</v>
      </c>
      <c r="P8" s="852" t="s">
        <v>802</v>
      </c>
      <c r="Q8" s="499">
        <v>2</v>
      </c>
      <c r="R8" s="500" t="s">
        <v>142</v>
      </c>
      <c r="S8" s="264">
        <v>4350</v>
      </c>
      <c r="T8" s="809">
        <v>0.020924829354408887</v>
      </c>
      <c r="U8" s="852" t="s">
        <v>126</v>
      </c>
      <c r="V8" s="499">
        <v>2</v>
      </c>
      <c r="W8" s="500" t="s">
        <v>116</v>
      </c>
      <c r="X8" s="264">
        <v>3134</v>
      </c>
      <c r="Y8" s="809">
        <v>0.030516957652122263</v>
      </c>
      <c r="Z8" s="852" t="s">
        <v>802</v>
      </c>
      <c r="AA8" s="499">
        <v>2</v>
      </c>
      <c r="AB8" s="500" t="s">
        <v>140</v>
      </c>
      <c r="AC8" s="264">
        <v>2072</v>
      </c>
      <c r="AD8" s="809">
        <v>0.020647115681643798</v>
      </c>
      <c r="AE8" s="852" t="s">
        <v>802</v>
      </c>
      <c r="AF8" s="830">
        <v>2</v>
      </c>
      <c r="AG8" s="240" t="s">
        <v>143</v>
      </c>
      <c r="AH8" s="289">
        <v>2941</v>
      </c>
      <c r="AI8" s="809">
        <v>0.03727503168567808</v>
      </c>
      <c r="AJ8" s="852" t="s">
        <v>126</v>
      </c>
      <c r="AK8" s="830">
        <v>2</v>
      </c>
      <c r="AL8" s="240" t="s">
        <v>116</v>
      </c>
      <c r="AM8" s="289">
        <v>6431</v>
      </c>
      <c r="AN8" s="809">
        <v>0.02280900868948395</v>
      </c>
      <c r="AO8" s="852" t="s">
        <v>802</v>
      </c>
    </row>
    <row r="9" spans="1:41" ht="15">
      <c r="A9" s="196"/>
      <c r="B9" s="497">
        <v>3</v>
      </c>
      <c r="C9" s="498" t="s">
        <v>117</v>
      </c>
      <c r="D9" s="288">
        <v>1537</v>
      </c>
      <c r="E9" s="809">
        <v>0.02966551504506765</v>
      </c>
      <c r="F9" s="852" t="s">
        <v>802</v>
      </c>
      <c r="G9" s="499">
        <v>3</v>
      </c>
      <c r="H9" s="486" t="s">
        <v>143</v>
      </c>
      <c r="I9" s="264">
        <v>2222</v>
      </c>
      <c r="J9" s="809">
        <v>0.02735880419124075</v>
      </c>
      <c r="K9" s="852" t="s">
        <v>126</v>
      </c>
      <c r="L9" s="499">
        <v>3</v>
      </c>
      <c r="M9" s="500" t="s">
        <v>145</v>
      </c>
      <c r="N9" s="501">
        <v>1687</v>
      </c>
      <c r="O9" s="809">
        <v>0.02253570045017967</v>
      </c>
      <c r="P9" s="852" t="s">
        <v>126</v>
      </c>
      <c r="Q9" s="499">
        <v>3</v>
      </c>
      <c r="R9" s="500" t="s">
        <v>117</v>
      </c>
      <c r="S9" s="264">
        <v>4220</v>
      </c>
      <c r="T9" s="809">
        <v>0.020299489626575976</v>
      </c>
      <c r="U9" s="852" t="s">
        <v>802</v>
      </c>
      <c r="V9" s="499">
        <v>3</v>
      </c>
      <c r="W9" s="500" t="s">
        <v>118</v>
      </c>
      <c r="X9" s="264">
        <v>2152</v>
      </c>
      <c r="Y9" s="809">
        <v>0.020954847756020138</v>
      </c>
      <c r="Z9" s="852" t="s">
        <v>802</v>
      </c>
      <c r="AA9" s="499">
        <v>3</v>
      </c>
      <c r="AB9" s="500" t="s">
        <v>139</v>
      </c>
      <c r="AC9" s="264">
        <v>1863</v>
      </c>
      <c r="AD9" s="809">
        <v>0.018564467429972198</v>
      </c>
      <c r="AE9" s="852" t="s">
        <v>802</v>
      </c>
      <c r="AF9" s="830">
        <v>3</v>
      </c>
      <c r="AG9" s="240" t="s">
        <v>585</v>
      </c>
      <c r="AH9" s="289">
        <v>2104</v>
      </c>
      <c r="AI9" s="809">
        <v>0.02666666666666667</v>
      </c>
      <c r="AJ9" s="852" t="s">
        <v>802</v>
      </c>
      <c r="AK9" s="830">
        <v>3</v>
      </c>
      <c r="AL9" s="240" t="s">
        <v>136</v>
      </c>
      <c r="AM9" s="289">
        <v>6008</v>
      </c>
      <c r="AN9" s="809">
        <v>0.021308742684873205</v>
      </c>
      <c r="AO9" s="852" t="s">
        <v>802</v>
      </c>
    </row>
    <row r="10" spans="1:41" ht="15">
      <c r="A10" s="196"/>
      <c r="B10" s="497">
        <v>4</v>
      </c>
      <c r="C10" s="498" t="s">
        <v>135</v>
      </c>
      <c r="D10" s="288">
        <v>1329</v>
      </c>
      <c r="E10" s="809">
        <v>0.02565092354905329</v>
      </c>
      <c r="F10" s="852" t="s">
        <v>802</v>
      </c>
      <c r="G10" s="499">
        <v>4</v>
      </c>
      <c r="H10" s="486" t="s">
        <v>139</v>
      </c>
      <c r="I10" s="264">
        <v>1895</v>
      </c>
      <c r="J10" s="809">
        <v>0.023332553529433493</v>
      </c>
      <c r="K10" s="852" t="s">
        <v>802</v>
      </c>
      <c r="L10" s="499">
        <v>4</v>
      </c>
      <c r="M10" s="500" t="s">
        <v>143</v>
      </c>
      <c r="N10" s="501">
        <v>1473</v>
      </c>
      <c r="O10" s="809">
        <v>0.019676992746363163</v>
      </c>
      <c r="P10" s="852" t="s">
        <v>126</v>
      </c>
      <c r="Q10" s="499">
        <v>4</v>
      </c>
      <c r="R10" s="500" t="s">
        <v>118</v>
      </c>
      <c r="S10" s="264">
        <v>4155</v>
      </c>
      <c r="T10" s="809">
        <v>0.019986819762659522</v>
      </c>
      <c r="U10" s="852" t="s">
        <v>802</v>
      </c>
      <c r="V10" s="499">
        <v>4</v>
      </c>
      <c r="W10" s="500" t="s">
        <v>131</v>
      </c>
      <c r="X10" s="264">
        <v>2023</v>
      </c>
      <c r="Y10" s="809">
        <v>0.019698725376593278</v>
      </c>
      <c r="Z10" s="852" t="s">
        <v>802</v>
      </c>
      <c r="AA10" s="499">
        <v>4</v>
      </c>
      <c r="AB10" s="500" t="s">
        <v>160</v>
      </c>
      <c r="AC10" s="264">
        <v>1840</v>
      </c>
      <c r="AD10" s="809">
        <v>0.018335276474046616</v>
      </c>
      <c r="AE10" s="852" t="s">
        <v>802</v>
      </c>
      <c r="AF10" s="830">
        <v>4</v>
      </c>
      <c r="AG10" s="240" t="s">
        <v>141</v>
      </c>
      <c r="AH10" s="289">
        <v>1537</v>
      </c>
      <c r="AI10" s="809">
        <v>0.019480354879594423</v>
      </c>
      <c r="AJ10" s="852" t="s">
        <v>126</v>
      </c>
      <c r="AK10" s="830">
        <v>4</v>
      </c>
      <c r="AL10" s="240" t="s">
        <v>144</v>
      </c>
      <c r="AM10" s="289">
        <v>4818</v>
      </c>
      <c r="AN10" s="809">
        <v>0.0170881361943607</v>
      </c>
      <c r="AO10" s="852" t="s">
        <v>126</v>
      </c>
    </row>
    <row r="11" spans="1:41" ht="15">
      <c r="A11" s="196"/>
      <c r="B11" s="497">
        <v>5</v>
      </c>
      <c r="C11" s="498" t="s">
        <v>142</v>
      </c>
      <c r="D11" s="288">
        <v>1199</v>
      </c>
      <c r="E11" s="809">
        <v>0.023141803864044314</v>
      </c>
      <c r="F11" s="852" t="s">
        <v>126</v>
      </c>
      <c r="G11" s="499">
        <v>5</v>
      </c>
      <c r="H11" s="486" t="s">
        <v>118</v>
      </c>
      <c r="I11" s="264">
        <v>1630</v>
      </c>
      <c r="J11" s="809">
        <v>0.020069689843259415</v>
      </c>
      <c r="K11" s="852" t="s">
        <v>802</v>
      </c>
      <c r="L11" s="499">
        <v>5</v>
      </c>
      <c r="M11" s="500" t="s">
        <v>141</v>
      </c>
      <c r="N11" s="501">
        <v>1416</v>
      </c>
      <c r="O11" s="809">
        <v>0.0189155612551597</v>
      </c>
      <c r="P11" s="852" t="s">
        <v>126</v>
      </c>
      <c r="Q11" s="499">
        <v>5</v>
      </c>
      <c r="R11" s="500" t="s">
        <v>143</v>
      </c>
      <c r="S11" s="264">
        <v>3764</v>
      </c>
      <c r="T11" s="809">
        <v>0.018105990273562078</v>
      </c>
      <c r="U11" s="852" t="s">
        <v>126</v>
      </c>
      <c r="V11" s="499">
        <v>5</v>
      </c>
      <c r="W11" s="500" t="s">
        <v>135</v>
      </c>
      <c r="X11" s="264">
        <v>1991</v>
      </c>
      <c r="Y11" s="809">
        <v>0.01938712912743313</v>
      </c>
      <c r="Z11" s="852" t="s">
        <v>802</v>
      </c>
      <c r="AA11" s="499">
        <v>5</v>
      </c>
      <c r="AB11" s="500" t="s">
        <v>138</v>
      </c>
      <c r="AC11" s="264">
        <v>1777</v>
      </c>
      <c r="AD11" s="809">
        <v>0.017707492551293932</v>
      </c>
      <c r="AE11" s="852" t="s">
        <v>802</v>
      </c>
      <c r="AF11" s="830">
        <v>5</v>
      </c>
      <c r="AG11" s="240" t="s">
        <v>116</v>
      </c>
      <c r="AH11" s="289">
        <v>1524</v>
      </c>
      <c r="AI11" s="809">
        <v>0.01931558935361217</v>
      </c>
      <c r="AJ11" s="852" t="s">
        <v>802</v>
      </c>
      <c r="AK11" s="830">
        <v>5</v>
      </c>
      <c r="AL11" s="240" t="s">
        <v>109</v>
      </c>
      <c r="AM11" s="289">
        <v>4510</v>
      </c>
      <c r="AN11" s="809">
        <v>0.015995743926228056</v>
      </c>
      <c r="AO11" s="852" t="s">
        <v>802</v>
      </c>
    </row>
    <row r="12" spans="1:41" ht="15">
      <c r="A12" s="196"/>
      <c r="B12" s="497">
        <v>6</v>
      </c>
      <c r="C12" s="498" t="s">
        <v>134</v>
      </c>
      <c r="D12" s="288">
        <v>1169</v>
      </c>
      <c r="E12" s="809">
        <v>0.02256277624442686</v>
      </c>
      <c r="F12" s="852" t="s">
        <v>802</v>
      </c>
      <c r="G12" s="499">
        <v>6</v>
      </c>
      <c r="H12" s="486" t="s">
        <v>109</v>
      </c>
      <c r="I12" s="264">
        <v>1537</v>
      </c>
      <c r="J12" s="809">
        <v>0.018924609379809647</v>
      </c>
      <c r="K12" s="852" t="s">
        <v>802</v>
      </c>
      <c r="L12" s="499">
        <v>6</v>
      </c>
      <c r="M12" s="500" t="s">
        <v>144</v>
      </c>
      <c r="N12" s="501">
        <v>1378</v>
      </c>
      <c r="O12" s="809">
        <v>0.018407940261024058</v>
      </c>
      <c r="P12" s="852" t="s">
        <v>126</v>
      </c>
      <c r="Q12" s="499">
        <v>6</v>
      </c>
      <c r="R12" s="500" t="s">
        <v>135</v>
      </c>
      <c r="S12" s="264">
        <v>3729</v>
      </c>
      <c r="T12" s="809">
        <v>0.017937629577607066</v>
      </c>
      <c r="U12" s="852" t="s">
        <v>802</v>
      </c>
      <c r="V12" s="499">
        <v>6</v>
      </c>
      <c r="W12" s="500" t="s">
        <v>726</v>
      </c>
      <c r="X12" s="264">
        <v>1969</v>
      </c>
      <c r="Y12" s="809">
        <v>0.019172906706135525</v>
      </c>
      <c r="Z12" s="852" t="s">
        <v>802</v>
      </c>
      <c r="AA12" s="499">
        <v>6</v>
      </c>
      <c r="AB12" s="500" t="s">
        <v>116</v>
      </c>
      <c r="AC12" s="264">
        <v>1773</v>
      </c>
      <c r="AD12" s="809">
        <v>0.017667633254611223</v>
      </c>
      <c r="AE12" s="852" t="s">
        <v>802</v>
      </c>
      <c r="AF12" s="830">
        <v>6</v>
      </c>
      <c r="AG12" s="240" t="s">
        <v>109</v>
      </c>
      <c r="AH12" s="289">
        <v>1521</v>
      </c>
      <c r="AI12" s="809">
        <v>0.019277566539923956</v>
      </c>
      <c r="AJ12" s="852" t="s">
        <v>802</v>
      </c>
      <c r="AK12" s="830">
        <v>6</v>
      </c>
      <c r="AL12" s="240" t="s">
        <v>143</v>
      </c>
      <c r="AM12" s="289">
        <v>4177</v>
      </c>
      <c r="AN12" s="809">
        <v>0.014814683454513212</v>
      </c>
      <c r="AO12" s="852" t="s">
        <v>126</v>
      </c>
    </row>
    <row r="13" spans="1:41" ht="15">
      <c r="A13" s="196"/>
      <c r="B13" s="497">
        <v>7</v>
      </c>
      <c r="C13" s="498" t="s">
        <v>138</v>
      </c>
      <c r="D13" s="288">
        <v>1158</v>
      </c>
      <c r="E13" s="809">
        <v>0.02235046611723379</v>
      </c>
      <c r="F13" s="852" t="s">
        <v>802</v>
      </c>
      <c r="G13" s="499">
        <v>7</v>
      </c>
      <c r="H13" s="486" t="s">
        <v>135</v>
      </c>
      <c r="I13" s="264">
        <v>1408</v>
      </c>
      <c r="J13" s="809">
        <v>0.017336271962766416</v>
      </c>
      <c r="K13" s="852" t="s">
        <v>802</v>
      </c>
      <c r="L13" s="499">
        <v>7</v>
      </c>
      <c r="M13" s="500" t="s">
        <v>137</v>
      </c>
      <c r="N13" s="501">
        <v>1317</v>
      </c>
      <c r="O13" s="809">
        <v>0.017593074980964213</v>
      </c>
      <c r="P13" s="852" t="s">
        <v>802</v>
      </c>
      <c r="Q13" s="499">
        <v>7</v>
      </c>
      <c r="R13" s="500" t="s">
        <v>136</v>
      </c>
      <c r="S13" s="264">
        <v>3625</v>
      </c>
      <c r="T13" s="809">
        <v>0.017437357795340738</v>
      </c>
      <c r="U13" s="852" t="s">
        <v>802</v>
      </c>
      <c r="V13" s="499">
        <v>7</v>
      </c>
      <c r="W13" s="500" t="s">
        <v>727</v>
      </c>
      <c r="X13" s="264">
        <v>1909</v>
      </c>
      <c r="Y13" s="809">
        <v>0.018588663738960242</v>
      </c>
      <c r="Z13" s="852" t="s">
        <v>802</v>
      </c>
      <c r="AA13" s="499">
        <v>7</v>
      </c>
      <c r="AB13" s="500" t="s">
        <v>109</v>
      </c>
      <c r="AC13" s="264">
        <v>1771</v>
      </c>
      <c r="AD13" s="809">
        <v>0.01764770360626987</v>
      </c>
      <c r="AE13" s="852" t="s">
        <v>802</v>
      </c>
      <c r="AF13" s="830">
        <v>7</v>
      </c>
      <c r="AG13" s="240" t="s">
        <v>818</v>
      </c>
      <c r="AH13" s="289">
        <v>1341</v>
      </c>
      <c r="AI13" s="809">
        <v>0.01699619771863118</v>
      </c>
      <c r="AJ13" s="852" t="s">
        <v>126</v>
      </c>
      <c r="AK13" s="830">
        <v>7</v>
      </c>
      <c r="AL13" s="240" t="s">
        <v>160</v>
      </c>
      <c r="AM13" s="289">
        <v>4163</v>
      </c>
      <c r="AN13" s="809">
        <v>0.014765029260507182</v>
      </c>
      <c r="AO13" s="852" t="s">
        <v>802</v>
      </c>
    </row>
    <row r="14" spans="1:41" ht="15">
      <c r="A14" s="196"/>
      <c r="B14" s="497">
        <v>8</v>
      </c>
      <c r="C14" s="498" t="s">
        <v>139</v>
      </c>
      <c r="D14" s="288">
        <v>1072</v>
      </c>
      <c r="E14" s="809">
        <v>0.020690586940997086</v>
      </c>
      <c r="F14" s="852" t="s">
        <v>802</v>
      </c>
      <c r="G14" s="499">
        <v>8</v>
      </c>
      <c r="H14" s="486" t="s">
        <v>117</v>
      </c>
      <c r="I14" s="264">
        <v>1396</v>
      </c>
      <c r="J14" s="809">
        <v>0.01718851964490193</v>
      </c>
      <c r="K14" s="852" t="s">
        <v>802</v>
      </c>
      <c r="L14" s="499">
        <v>8</v>
      </c>
      <c r="M14" s="500" t="s">
        <v>109</v>
      </c>
      <c r="N14" s="501">
        <v>1298</v>
      </c>
      <c r="O14" s="809">
        <v>0.017339264483896392</v>
      </c>
      <c r="P14" s="852" t="s">
        <v>802</v>
      </c>
      <c r="Q14" s="499">
        <v>8</v>
      </c>
      <c r="R14" s="500" t="s">
        <v>109</v>
      </c>
      <c r="S14" s="264">
        <v>3434</v>
      </c>
      <c r="T14" s="809">
        <v>0.016518589425986233</v>
      </c>
      <c r="U14" s="852" t="s">
        <v>802</v>
      </c>
      <c r="V14" s="499">
        <v>8</v>
      </c>
      <c r="W14" s="500" t="s">
        <v>134</v>
      </c>
      <c r="X14" s="264">
        <v>1890</v>
      </c>
      <c r="Y14" s="809">
        <v>0.018403653466021404</v>
      </c>
      <c r="Z14" s="852" t="s">
        <v>802</v>
      </c>
      <c r="AA14" s="499">
        <v>8</v>
      </c>
      <c r="AB14" s="500" t="s">
        <v>795</v>
      </c>
      <c r="AC14" s="264">
        <v>1567</v>
      </c>
      <c r="AD14" s="809">
        <v>0.015614879475451655</v>
      </c>
      <c r="AE14" s="852" t="s">
        <v>802</v>
      </c>
      <c r="AF14" s="830">
        <v>8</v>
      </c>
      <c r="AG14" s="240" t="s">
        <v>819</v>
      </c>
      <c r="AH14" s="289">
        <v>1294</v>
      </c>
      <c r="AI14" s="809">
        <v>0.016400506970849178</v>
      </c>
      <c r="AJ14" s="852" t="s">
        <v>126</v>
      </c>
      <c r="AK14" s="830">
        <v>8</v>
      </c>
      <c r="AL14" s="240" t="s">
        <v>585</v>
      </c>
      <c r="AM14" s="289">
        <v>4087</v>
      </c>
      <c r="AN14" s="809">
        <v>0.014495477921617308</v>
      </c>
      <c r="AO14" s="852" t="s">
        <v>802</v>
      </c>
    </row>
    <row r="15" spans="1:41" ht="15">
      <c r="A15" s="196"/>
      <c r="B15" s="497">
        <v>9</v>
      </c>
      <c r="C15" s="498" t="s">
        <v>133</v>
      </c>
      <c r="D15" s="288">
        <v>895</v>
      </c>
      <c r="E15" s="809">
        <v>0.017274323985254098</v>
      </c>
      <c r="F15" s="852" t="s">
        <v>802</v>
      </c>
      <c r="G15" s="499">
        <v>9</v>
      </c>
      <c r="H15" s="486">
        <v>5606</v>
      </c>
      <c r="I15" s="264">
        <v>1374</v>
      </c>
      <c r="J15" s="809">
        <v>0.016917640395483702</v>
      </c>
      <c r="K15" s="852" t="s">
        <v>126</v>
      </c>
      <c r="L15" s="499">
        <v>9</v>
      </c>
      <c r="M15" s="500" t="s">
        <v>117</v>
      </c>
      <c r="N15" s="501">
        <v>1287</v>
      </c>
      <c r="O15" s="809">
        <v>0.017192321564541337</v>
      </c>
      <c r="P15" s="852" t="s">
        <v>802</v>
      </c>
      <c r="Q15" s="499">
        <v>9</v>
      </c>
      <c r="R15" s="500" t="s">
        <v>139</v>
      </c>
      <c r="S15" s="264">
        <v>3419</v>
      </c>
      <c r="T15" s="809">
        <v>0.016446434842005513</v>
      </c>
      <c r="U15" s="852" t="s">
        <v>802</v>
      </c>
      <c r="V15" s="499">
        <v>9</v>
      </c>
      <c r="W15" s="500" t="s">
        <v>231</v>
      </c>
      <c r="X15" s="264">
        <v>1821</v>
      </c>
      <c r="Y15" s="809">
        <v>0.017731774053769828</v>
      </c>
      <c r="Z15" s="852" t="s">
        <v>802</v>
      </c>
      <c r="AA15" s="499">
        <v>9</v>
      </c>
      <c r="AB15" s="500" t="s">
        <v>794</v>
      </c>
      <c r="AC15" s="264">
        <v>1559</v>
      </c>
      <c r="AD15" s="809">
        <v>0.015535160882086235</v>
      </c>
      <c r="AE15" s="852" t="s">
        <v>802</v>
      </c>
      <c r="AF15" s="830">
        <v>9</v>
      </c>
      <c r="AG15" s="240" t="s">
        <v>815</v>
      </c>
      <c r="AH15" s="289">
        <v>1208</v>
      </c>
      <c r="AI15" s="809">
        <v>0.015310519645120405</v>
      </c>
      <c r="AJ15" s="852" t="s">
        <v>802</v>
      </c>
      <c r="AK15" s="830">
        <v>9</v>
      </c>
      <c r="AL15" s="240" t="s">
        <v>138</v>
      </c>
      <c r="AM15" s="289">
        <v>3841</v>
      </c>
      <c r="AN15" s="809">
        <v>0.013622982798368505</v>
      </c>
      <c r="AO15" s="852" t="s">
        <v>802</v>
      </c>
    </row>
    <row r="16" spans="1:41" ht="15">
      <c r="A16" s="257"/>
      <c r="B16" s="502">
        <v>10</v>
      </c>
      <c r="C16" s="503" t="s">
        <v>136</v>
      </c>
      <c r="D16" s="504">
        <v>865</v>
      </c>
      <c r="E16" s="810">
        <v>0.01669529636563664</v>
      </c>
      <c r="F16" s="853" t="s">
        <v>802</v>
      </c>
      <c r="G16" s="505">
        <v>10</v>
      </c>
      <c r="H16" s="487" t="s">
        <v>134</v>
      </c>
      <c r="I16" s="506">
        <v>1339</v>
      </c>
      <c r="J16" s="810">
        <v>0.01648669613504562</v>
      </c>
      <c r="K16" s="853" t="s">
        <v>802</v>
      </c>
      <c r="L16" s="505">
        <v>10</v>
      </c>
      <c r="M16" s="507" t="s">
        <v>131</v>
      </c>
      <c r="N16" s="508">
        <v>1143</v>
      </c>
      <c r="O16" s="810">
        <v>0.015268705165711537</v>
      </c>
      <c r="P16" s="853" t="s">
        <v>802</v>
      </c>
      <c r="Q16" s="505">
        <v>10</v>
      </c>
      <c r="R16" s="507" t="s">
        <v>134</v>
      </c>
      <c r="S16" s="506">
        <v>3213</v>
      </c>
      <c r="T16" s="810">
        <v>0.015455511888670287</v>
      </c>
      <c r="U16" s="853" t="s">
        <v>802</v>
      </c>
      <c r="V16" s="505">
        <v>10</v>
      </c>
      <c r="W16" s="507" t="s">
        <v>132</v>
      </c>
      <c r="X16" s="506">
        <v>1679</v>
      </c>
      <c r="Y16" s="810">
        <v>0.016349065698121657</v>
      </c>
      <c r="Z16" s="853" t="s">
        <v>802</v>
      </c>
      <c r="AA16" s="505">
        <v>10</v>
      </c>
      <c r="AB16" s="507" t="s">
        <v>585</v>
      </c>
      <c r="AC16" s="506">
        <v>1476</v>
      </c>
      <c r="AD16" s="810">
        <v>0.014708080475920003</v>
      </c>
      <c r="AE16" s="853" t="s">
        <v>802</v>
      </c>
      <c r="AF16" s="831">
        <v>10</v>
      </c>
      <c r="AG16" s="516" t="s">
        <v>136</v>
      </c>
      <c r="AH16" s="514">
        <v>1145</v>
      </c>
      <c r="AI16" s="832">
        <v>0.014512040557667935</v>
      </c>
      <c r="AJ16" s="853" t="s">
        <v>802</v>
      </c>
      <c r="AK16" s="831">
        <v>10</v>
      </c>
      <c r="AL16" s="516" t="s">
        <v>135</v>
      </c>
      <c r="AM16" s="514">
        <v>3839</v>
      </c>
      <c r="AN16" s="832">
        <v>0.01361588934208193</v>
      </c>
      <c r="AO16" s="853" t="s">
        <v>802</v>
      </c>
    </row>
    <row r="17" spans="1:41" ht="15.75" thickBot="1">
      <c r="A17" s="257"/>
      <c r="B17" s="1246" t="s">
        <v>73</v>
      </c>
      <c r="C17" s="1247"/>
      <c r="D17" s="56">
        <f>SUM(D7:D16)</f>
        <v>13367</v>
      </c>
      <c r="E17" s="811">
        <f>SUM(E7:E16)</f>
        <v>0.2579954063808844</v>
      </c>
      <c r="F17" s="818"/>
      <c r="G17" s="1229" t="s">
        <v>73</v>
      </c>
      <c r="H17" s="1248"/>
      <c r="I17" s="55">
        <f>SUM(I7:I16)</f>
        <v>17429</v>
      </c>
      <c r="J17" s="815">
        <f>SUM(J7:J16)</f>
        <v>0.21459792900501123</v>
      </c>
      <c r="K17" s="822"/>
      <c r="L17" s="1249" t="s">
        <v>73</v>
      </c>
      <c r="M17" s="1250"/>
      <c r="N17" s="111">
        <f>SUM(N7:N16)</f>
        <v>14943</v>
      </c>
      <c r="O17" s="811">
        <f>SUM(O7:O16)</f>
        <v>0.19961527672023405</v>
      </c>
      <c r="P17" s="818"/>
      <c r="Q17" s="1229" t="s">
        <v>73</v>
      </c>
      <c r="R17" s="1230"/>
      <c r="S17" s="55">
        <f>SUM(S7:S16)</f>
        <v>40674</v>
      </c>
      <c r="T17" s="811">
        <f>SUM(T7:T16)</f>
        <v>0.19565436992212112</v>
      </c>
      <c r="U17" s="823"/>
      <c r="V17" s="1229" t="s">
        <v>73</v>
      </c>
      <c r="W17" s="1230"/>
      <c r="X17" s="55">
        <f>SUM(X7:X16)</f>
        <v>22227</v>
      </c>
      <c r="Y17" s="811">
        <f>SUM(Y7:Y16)</f>
        <v>0.21643280719008345</v>
      </c>
      <c r="Z17" s="823"/>
      <c r="AA17" s="1229" t="s">
        <v>73</v>
      </c>
      <c r="AB17" s="1230"/>
      <c r="AC17" s="55">
        <v>20504</v>
      </c>
      <c r="AD17" s="811">
        <v>0.20431875479557163</v>
      </c>
      <c r="AE17" s="837"/>
      <c r="AF17" s="1229" t="s">
        <v>73</v>
      </c>
      <c r="AG17" s="1230"/>
      <c r="AH17" s="55">
        <v>20504</v>
      </c>
      <c r="AI17" s="811">
        <v>0.20431875479557163</v>
      </c>
      <c r="AJ17" s="823"/>
      <c r="AK17" s="1229" t="s">
        <v>73</v>
      </c>
      <c r="AL17" s="1230"/>
      <c r="AM17" s="55">
        <v>20504</v>
      </c>
      <c r="AN17" s="811">
        <v>0.20431875479557163</v>
      </c>
      <c r="AO17" s="837"/>
    </row>
    <row r="18" spans="1:41" ht="18.75" thickBot="1">
      <c r="A18" s="257"/>
      <c r="B18" s="109" t="s">
        <v>624</v>
      </c>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827"/>
      <c r="AF18" s="110"/>
      <c r="AG18" s="110"/>
      <c r="AH18" s="110"/>
      <c r="AI18" s="110"/>
      <c r="AJ18" s="827"/>
      <c r="AK18" s="110"/>
      <c r="AL18" s="110"/>
      <c r="AM18" s="110"/>
      <c r="AN18" s="110"/>
      <c r="AO18" s="827"/>
    </row>
    <row r="19" spans="1:41" ht="15">
      <c r="A19" s="257"/>
      <c r="B19" s="1236">
        <v>2009</v>
      </c>
      <c r="C19" s="1237"/>
      <c r="D19" s="1237"/>
      <c r="E19" s="1237"/>
      <c r="F19" s="806"/>
      <c r="G19" s="1238">
        <v>2010</v>
      </c>
      <c r="H19" s="1237"/>
      <c r="I19" s="1237"/>
      <c r="J19" s="1237"/>
      <c r="K19" s="821"/>
      <c r="L19" s="1238">
        <v>2011</v>
      </c>
      <c r="M19" s="1237"/>
      <c r="N19" s="1237"/>
      <c r="O19" s="1237"/>
      <c r="P19" s="821"/>
      <c r="Q19" s="1239" t="s">
        <v>152</v>
      </c>
      <c r="R19" s="1240"/>
      <c r="S19" s="1240"/>
      <c r="T19" s="1240"/>
      <c r="U19" s="804"/>
      <c r="V19" s="1239">
        <v>2012</v>
      </c>
      <c r="W19" s="1240"/>
      <c r="X19" s="1240"/>
      <c r="Y19" s="1240"/>
      <c r="Z19" s="820"/>
      <c r="AA19" s="1239">
        <v>2013</v>
      </c>
      <c r="AB19" s="1240"/>
      <c r="AC19" s="1240"/>
      <c r="AD19" s="1240"/>
      <c r="AE19" s="825"/>
      <c r="AF19" s="1224">
        <v>2014</v>
      </c>
      <c r="AG19" s="1221"/>
      <c r="AH19" s="1221"/>
      <c r="AI19" s="1221"/>
      <c r="AJ19" s="825"/>
      <c r="AK19" s="1227" t="s">
        <v>698</v>
      </c>
      <c r="AL19" s="1228"/>
      <c r="AM19" s="1228"/>
      <c r="AN19" s="1228"/>
      <c r="AO19" s="825"/>
    </row>
    <row r="20" spans="1:41" ht="15">
      <c r="A20" s="257"/>
      <c r="B20" s="130" t="s">
        <v>235</v>
      </c>
      <c r="C20" s="130" t="s">
        <v>193</v>
      </c>
      <c r="D20" s="130" t="s">
        <v>2</v>
      </c>
      <c r="E20" s="130" t="s">
        <v>153</v>
      </c>
      <c r="F20" s="817" t="s">
        <v>801</v>
      </c>
      <c r="G20" s="130" t="s">
        <v>235</v>
      </c>
      <c r="H20" s="130" t="s">
        <v>193</v>
      </c>
      <c r="I20" s="130" t="s">
        <v>2</v>
      </c>
      <c r="J20" s="130" t="s">
        <v>153</v>
      </c>
      <c r="K20" s="835" t="s">
        <v>801</v>
      </c>
      <c r="L20" s="836" t="s">
        <v>235</v>
      </c>
      <c r="M20" s="130" t="s">
        <v>193</v>
      </c>
      <c r="N20" s="130" t="s">
        <v>2</v>
      </c>
      <c r="O20" s="130" t="s">
        <v>153</v>
      </c>
      <c r="P20" s="817" t="s">
        <v>801</v>
      </c>
      <c r="Q20" s="130" t="s">
        <v>235</v>
      </c>
      <c r="R20" s="130" t="s">
        <v>193</v>
      </c>
      <c r="S20" s="130" t="s">
        <v>2</v>
      </c>
      <c r="T20" s="130" t="s">
        <v>153</v>
      </c>
      <c r="U20" s="817" t="s">
        <v>801</v>
      </c>
      <c r="V20" s="130" t="s">
        <v>235</v>
      </c>
      <c r="W20" s="130" t="s">
        <v>193</v>
      </c>
      <c r="X20" s="130" t="s">
        <v>2</v>
      </c>
      <c r="Y20" s="130" t="s">
        <v>153</v>
      </c>
      <c r="Z20" s="817" t="s">
        <v>801</v>
      </c>
      <c r="AA20" s="130" t="s">
        <v>235</v>
      </c>
      <c r="AB20" s="130" t="s">
        <v>193</v>
      </c>
      <c r="AC20" s="130" t="s">
        <v>2</v>
      </c>
      <c r="AD20" s="130" t="s">
        <v>153</v>
      </c>
      <c r="AE20" s="817" t="s">
        <v>801</v>
      </c>
      <c r="AF20" s="130" t="s">
        <v>235</v>
      </c>
      <c r="AG20" s="130" t="s">
        <v>193</v>
      </c>
      <c r="AH20" s="130" t="s">
        <v>2</v>
      </c>
      <c r="AI20" s="130" t="s">
        <v>153</v>
      </c>
      <c r="AJ20" s="817" t="s">
        <v>801</v>
      </c>
      <c r="AK20" s="130" t="s">
        <v>235</v>
      </c>
      <c r="AL20" s="130" t="s">
        <v>193</v>
      </c>
      <c r="AM20" s="130" t="s">
        <v>2</v>
      </c>
      <c r="AN20" s="130" t="s">
        <v>153</v>
      </c>
      <c r="AO20" s="817" t="s">
        <v>801</v>
      </c>
    </row>
    <row r="21" spans="1:41" ht="15">
      <c r="A21" s="257"/>
      <c r="B21" s="509">
        <v>1</v>
      </c>
      <c r="C21" s="240" t="s">
        <v>116</v>
      </c>
      <c r="D21" s="289">
        <v>7678.309999999676</v>
      </c>
      <c r="E21" s="809">
        <v>0.036855654718446366</v>
      </c>
      <c r="F21" s="851" t="s">
        <v>802</v>
      </c>
      <c r="G21" s="830">
        <v>1</v>
      </c>
      <c r="H21" s="240" t="s">
        <v>142</v>
      </c>
      <c r="I21" s="289">
        <v>10984.55999999975</v>
      </c>
      <c r="J21" s="809">
        <v>0.04427782434603853</v>
      </c>
      <c r="K21" s="851" t="s">
        <v>126</v>
      </c>
      <c r="L21" s="830">
        <v>1</v>
      </c>
      <c r="M21" s="240" t="s">
        <v>145</v>
      </c>
      <c r="N21" s="289">
        <v>7341.669999999767</v>
      </c>
      <c r="O21" s="809">
        <v>0.036599663638856826</v>
      </c>
      <c r="P21" s="851" t="s">
        <v>126</v>
      </c>
      <c r="Q21" s="830">
        <v>1</v>
      </c>
      <c r="R21" s="240" t="s">
        <v>142</v>
      </c>
      <c r="S21" s="289">
        <v>19774.659999999003</v>
      </c>
      <c r="T21" s="809">
        <v>0.030097902954843755</v>
      </c>
      <c r="U21" s="289" t="s">
        <v>126</v>
      </c>
      <c r="V21" s="830">
        <v>1</v>
      </c>
      <c r="W21" s="240" t="s">
        <v>136</v>
      </c>
      <c r="X21" s="289">
        <v>21376.519999999182</v>
      </c>
      <c r="Y21" s="809">
        <v>0.04933547816814916</v>
      </c>
      <c r="Z21" s="851" t="s">
        <v>802</v>
      </c>
      <c r="AA21" s="830">
        <v>1</v>
      </c>
      <c r="AB21" s="240" t="s">
        <v>118</v>
      </c>
      <c r="AC21" s="289">
        <v>25101.849999999427</v>
      </c>
      <c r="AD21" s="809">
        <v>0.05812577861966498</v>
      </c>
      <c r="AE21" s="852" t="s">
        <v>802</v>
      </c>
      <c r="AF21" s="830">
        <v>1</v>
      </c>
      <c r="AG21" s="240" t="s">
        <v>144</v>
      </c>
      <c r="AH21" s="289">
        <v>17664.14999999953</v>
      </c>
      <c r="AI21" s="809">
        <v>0.058066410855373625</v>
      </c>
      <c r="AJ21" s="851" t="s">
        <v>126</v>
      </c>
      <c r="AK21" s="830">
        <v>1</v>
      </c>
      <c r="AL21" s="240" t="s">
        <v>118</v>
      </c>
      <c r="AM21" s="289">
        <v>35697.780000000406</v>
      </c>
      <c r="AN21" s="809">
        <v>0.03053109081951512</v>
      </c>
      <c r="AO21" s="851" t="s">
        <v>802</v>
      </c>
    </row>
    <row r="22" spans="1:41" ht="15">
      <c r="A22" s="257"/>
      <c r="B22" s="510">
        <v>2</v>
      </c>
      <c r="C22" s="240" t="s">
        <v>142</v>
      </c>
      <c r="D22" s="289">
        <v>6054.869999999871</v>
      </c>
      <c r="E22" s="809">
        <v>0.029063192041619057</v>
      </c>
      <c r="F22" s="852" t="s">
        <v>126</v>
      </c>
      <c r="G22" s="830">
        <v>2</v>
      </c>
      <c r="H22" s="240" t="s">
        <v>143</v>
      </c>
      <c r="I22" s="289">
        <v>6572.879999999756</v>
      </c>
      <c r="J22" s="809">
        <v>0.02649471859478992</v>
      </c>
      <c r="K22" s="852" t="s">
        <v>126</v>
      </c>
      <c r="L22" s="830">
        <v>2</v>
      </c>
      <c r="M22" s="240" t="s">
        <v>136</v>
      </c>
      <c r="N22" s="289">
        <v>4725.030000000044</v>
      </c>
      <c r="O22" s="809">
        <v>0.02355520047666468</v>
      </c>
      <c r="P22" s="852" t="s">
        <v>802</v>
      </c>
      <c r="Q22" s="830">
        <v>2</v>
      </c>
      <c r="R22" s="240" t="s">
        <v>116</v>
      </c>
      <c r="S22" s="289">
        <v>18711.139999998475</v>
      </c>
      <c r="T22" s="809">
        <v>0.028479178701149736</v>
      </c>
      <c r="U22" s="289" t="s">
        <v>802</v>
      </c>
      <c r="V22" s="830">
        <v>2</v>
      </c>
      <c r="W22" s="240" t="s">
        <v>116</v>
      </c>
      <c r="X22" s="289">
        <v>16816.23999999983</v>
      </c>
      <c r="Y22" s="809">
        <v>0.03881067832324345</v>
      </c>
      <c r="Z22" s="852" t="s">
        <v>802</v>
      </c>
      <c r="AA22" s="830">
        <v>2</v>
      </c>
      <c r="AB22" s="240" t="s">
        <v>140</v>
      </c>
      <c r="AC22" s="289">
        <v>9491.35999999999</v>
      </c>
      <c r="AD22" s="809">
        <v>0.02197816854771881</v>
      </c>
      <c r="AE22" s="852" t="s">
        <v>802</v>
      </c>
      <c r="AF22" s="830">
        <v>2</v>
      </c>
      <c r="AG22" s="240" t="s">
        <v>143</v>
      </c>
      <c r="AH22" s="289">
        <v>15400.699999999702</v>
      </c>
      <c r="AI22" s="809">
        <v>0.05062589332973051</v>
      </c>
      <c r="AJ22" s="852" t="s">
        <v>126</v>
      </c>
      <c r="AK22" s="830">
        <v>2</v>
      </c>
      <c r="AL22" s="240" t="s">
        <v>136</v>
      </c>
      <c r="AM22" s="289">
        <v>31252.359999999007</v>
      </c>
      <c r="AN22" s="809">
        <v>0.026729075070890694</v>
      </c>
      <c r="AO22" s="852" t="s">
        <v>802</v>
      </c>
    </row>
    <row r="23" spans="1:41" ht="15">
      <c r="A23" s="257"/>
      <c r="B23" s="510">
        <v>3</v>
      </c>
      <c r="C23" s="240" t="s">
        <v>118</v>
      </c>
      <c r="D23" s="289">
        <v>4951.229999999908</v>
      </c>
      <c r="E23" s="809">
        <v>0.023765753572285764</v>
      </c>
      <c r="F23" s="852" t="s">
        <v>802</v>
      </c>
      <c r="G23" s="830">
        <v>3</v>
      </c>
      <c r="H23" s="240" t="s">
        <v>116</v>
      </c>
      <c r="I23" s="289">
        <v>6359.889999999767</v>
      </c>
      <c r="J23" s="809">
        <v>0.025636174073437903</v>
      </c>
      <c r="K23" s="852" t="s">
        <v>802</v>
      </c>
      <c r="L23" s="830">
        <v>3</v>
      </c>
      <c r="M23" s="240" t="s">
        <v>116</v>
      </c>
      <c r="N23" s="289">
        <v>4672.940000000023</v>
      </c>
      <c r="O23" s="809">
        <v>0.023295521619000295</v>
      </c>
      <c r="P23" s="852" t="s">
        <v>802</v>
      </c>
      <c r="Q23" s="830">
        <v>3</v>
      </c>
      <c r="R23" s="240" t="s">
        <v>118</v>
      </c>
      <c r="S23" s="289">
        <v>12567.987999999274</v>
      </c>
      <c r="T23" s="809">
        <v>0.01912903094979322</v>
      </c>
      <c r="U23" s="289" t="s">
        <v>802</v>
      </c>
      <c r="V23" s="830">
        <v>3</v>
      </c>
      <c r="W23" s="240" t="s">
        <v>135</v>
      </c>
      <c r="X23" s="289">
        <v>11463.459999999912</v>
      </c>
      <c r="Y23" s="809">
        <v>0.026456845200316444</v>
      </c>
      <c r="Z23" s="852" t="s">
        <v>802</v>
      </c>
      <c r="AA23" s="830">
        <v>3</v>
      </c>
      <c r="AB23" s="240" t="s">
        <v>138</v>
      </c>
      <c r="AC23" s="289">
        <v>9351.340000000035</v>
      </c>
      <c r="AD23" s="809">
        <v>0.021653938599634385</v>
      </c>
      <c r="AE23" s="852" t="s">
        <v>802</v>
      </c>
      <c r="AF23" s="830">
        <v>3</v>
      </c>
      <c r="AG23" s="240" t="s">
        <v>585</v>
      </c>
      <c r="AH23" s="289">
        <v>11025.959999999593</v>
      </c>
      <c r="AI23" s="809">
        <v>0.03624504566791546</v>
      </c>
      <c r="AJ23" s="852" t="s">
        <v>802</v>
      </c>
      <c r="AK23" s="830">
        <v>3</v>
      </c>
      <c r="AL23" s="240" t="s">
        <v>116</v>
      </c>
      <c r="AM23" s="289">
        <v>30249.08999999889</v>
      </c>
      <c r="AN23" s="809">
        <v>0.025871012539089046</v>
      </c>
      <c r="AO23" s="852" t="s">
        <v>802</v>
      </c>
    </row>
    <row r="24" spans="1:41" ht="15">
      <c r="A24" s="257"/>
      <c r="B24" s="510">
        <v>4</v>
      </c>
      <c r="C24" s="240" t="s">
        <v>117</v>
      </c>
      <c r="D24" s="289">
        <v>4262.879999999971</v>
      </c>
      <c r="E24" s="809">
        <v>0.02046169448565846</v>
      </c>
      <c r="F24" s="852" t="s">
        <v>802</v>
      </c>
      <c r="G24" s="830">
        <v>4</v>
      </c>
      <c r="H24" s="240" t="s">
        <v>118</v>
      </c>
      <c r="I24" s="289">
        <v>5183.877999999899</v>
      </c>
      <c r="J24" s="809">
        <v>0.020895770018580104</v>
      </c>
      <c r="K24" s="852" t="s">
        <v>802</v>
      </c>
      <c r="L24" s="830">
        <v>4</v>
      </c>
      <c r="M24" s="240" t="s">
        <v>141</v>
      </c>
      <c r="N24" s="289">
        <v>3672.5000000000964</v>
      </c>
      <c r="O24" s="809">
        <v>0.018308132170706322</v>
      </c>
      <c r="P24" s="852" t="s">
        <v>802</v>
      </c>
      <c r="Q24" s="830">
        <v>4</v>
      </c>
      <c r="R24" s="240" t="s">
        <v>117</v>
      </c>
      <c r="S24" s="289">
        <v>11286.909999999305</v>
      </c>
      <c r="T24" s="809">
        <v>0.01717917384369955</v>
      </c>
      <c r="U24" s="289" t="s">
        <v>802</v>
      </c>
      <c r="V24" s="830">
        <v>4</v>
      </c>
      <c r="W24" s="240" t="s">
        <v>131</v>
      </c>
      <c r="X24" s="289">
        <v>10737.509999999993</v>
      </c>
      <c r="Y24" s="809">
        <v>0.024781404559081798</v>
      </c>
      <c r="Z24" s="852" t="s">
        <v>802</v>
      </c>
      <c r="AA24" s="830">
        <v>4</v>
      </c>
      <c r="AB24" s="240" t="s">
        <v>794</v>
      </c>
      <c r="AC24" s="289">
        <v>9174.510000000064</v>
      </c>
      <c r="AD24" s="809">
        <v>0.02124447151122003</v>
      </c>
      <c r="AE24" s="852" t="s">
        <v>802</v>
      </c>
      <c r="AF24" s="830">
        <v>4</v>
      </c>
      <c r="AG24" s="240" t="s">
        <v>141</v>
      </c>
      <c r="AH24" s="289">
        <v>9900.279999999771</v>
      </c>
      <c r="AI24" s="809">
        <v>0.03254465830867834</v>
      </c>
      <c r="AJ24" s="852" t="s">
        <v>126</v>
      </c>
      <c r="AK24" s="830">
        <v>4</v>
      </c>
      <c r="AL24" s="240" t="s">
        <v>585</v>
      </c>
      <c r="AM24" s="289">
        <v>21707.719999998782</v>
      </c>
      <c r="AN24" s="809">
        <v>0.018565870785369847</v>
      </c>
      <c r="AO24" s="852" t="s">
        <v>802</v>
      </c>
    </row>
    <row r="25" spans="1:41" ht="15">
      <c r="A25" s="257"/>
      <c r="B25" s="510">
        <v>5</v>
      </c>
      <c r="C25" s="240" t="s">
        <v>135</v>
      </c>
      <c r="D25" s="289">
        <v>4001.0500000000147</v>
      </c>
      <c r="E25" s="809">
        <v>0.019204918440548325</v>
      </c>
      <c r="F25" s="852" t="s">
        <v>802</v>
      </c>
      <c r="G25" s="830">
        <v>5</v>
      </c>
      <c r="H25" s="240" t="s">
        <v>139</v>
      </c>
      <c r="I25" s="289">
        <v>5043.71999999997</v>
      </c>
      <c r="J25" s="809">
        <v>0.02033080507645324</v>
      </c>
      <c r="K25" s="852" t="s">
        <v>802</v>
      </c>
      <c r="L25" s="830">
        <v>5</v>
      </c>
      <c r="M25" s="240" t="s">
        <v>131</v>
      </c>
      <c r="N25" s="289">
        <v>3563.6500000000883</v>
      </c>
      <c r="O25" s="809">
        <v>0.01776549359023485</v>
      </c>
      <c r="P25" s="852" t="s">
        <v>802</v>
      </c>
      <c r="Q25" s="830">
        <v>5</v>
      </c>
      <c r="R25" s="240" t="s">
        <v>135</v>
      </c>
      <c r="S25" s="289">
        <v>10539.27999999925</v>
      </c>
      <c r="T25" s="809">
        <v>0.01604124807475421</v>
      </c>
      <c r="U25" s="289" t="s">
        <v>802</v>
      </c>
      <c r="V25" s="830">
        <v>5</v>
      </c>
      <c r="W25" s="240" t="s">
        <v>134</v>
      </c>
      <c r="X25" s="289">
        <v>9613.280000000026</v>
      </c>
      <c r="Y25" s="809">
        <v>0.022186762184131206</v>
      </c>
      <c r="Z25" s="852" t="s">
        <v>802</v>
      </c>
      <c r="AA25" s="830">
        <v>5</v>
      </c>
      <c r="AB25" s="240" t="s">
        <v>585</v>
      </c>
      <c r="AC25" s="289">
        <v>8475.72000000002</v>
      </c>
      <c r="AD25" s="809">
        <v>0.019626355203392547</v>
      </c>
      <c r="AE25" s="852" t="s">
        <v>802</v>
      </c>
      <c r="AF25" s="830">
        <v>5</v>
      </c>
      <c r="AG25" s="240" t="s">
        <v>818</v>
      </c>
      <c r="AH25" s="289">
        <v>5963.8200000000825</v>
      </c>
      <c r="AI25" s="809">
        <v>0.019604544933524023</v>
      </c>
      <c r="AJ25" s="852" t="s">
        <v>126</v>
      </c>
      <c r="AK25" s="830">
        <v>5</v>
      </c>
      <c r="AL25" s="240" t="s">
        <v>143</v>
      </c>
      <c r="AM25" s="289">
        <v>19255.78999999963</v>
      </c>
      <c r="AN25" s="809">
        <v>0.016468818881496077</v>
      </c>
      <c r="AO25" s="852" t="s">
        <v>126</v>
      </c>
    </row>
    <row r="26" spans="1:41" ht="15">
      <c r="A26" s="257"/>
      <c r="B26" s="510">
        <v>6</v>
      </c>
      <c r="C26" s="240" t="s">
        <v>139</v>
      </c>
      <c r="D26" s="289">
        <v>3910.0500000000507</v>
      </c>
      <c r="E26" s="809">
        <v>0.01876812120530028</v>
      </c>
      <c r="F26" s="852" t="s">
        <v>802</v>
      </c>
      <c r="G26" s="830">
        <v>6</v>
      </c>
      <c r="H26" s="240" t="s">
        <v>144</v>
      </c>
      <c r="I26" s="289">
        <v>4602.450000000032</v>
      </c>
      <c r="J26" s="809">
        <v>0.018552083348029512</v>
      </c>
      <c r="K26" s="852" t="s">
        <v>126</v>
      </c>
      <c r="L26" s="830">
        <v>6</v>
      </c>
      <c r="M26" s="240" t="s">
        <v>144</v>
      </c>
      <c r="N26" s="289">
        <v>3488.4000000000497</v>
      </c>
      <c r="O26" s="809">
        <v>0.01739035759408881</v>
      </c>
      <c r="P26" s="852" t="s">
        <v>126</v>
      </c>
      <c r="Q26" s="830">
        <v>6</v>
      </c>
      <c r="R26" s="240" t="s">
        <v>143</v>
      </c>
      <c r="S26" s="289">
        <v>10352.59999999937</v>
      </c>
      <c r="T26" s="809">
        <v>0.015757112897532104</v>
      </c>
      <c r="U26" s="289" t="s">
        <v>126</v>
      </c>
      <c r="V26" s="830">
        <v>6</v>
      </c>
      <c r="W26" s="240" t="s">
        <v>231</v>
      </c>
      <c r="X26" s="289">
        <v>9573.099999999908</v>
      </c>
      <c r="Y26" s="809">
        <v>0.02209402961995321</v>
      </c>
      <c r="Z26" s="852" t="s">
        <v>802</v>
      </c>
      <c r="AA26" s="830">
        <v>6</v>
      </c>
      <c r="AB26" s="240" t="s">
        <v>116</v>
      </c>
      <c r="AC26" s="289">
        <v>8346.250000000067</v>
      </c>
      <c r="AD26" s="809">
        <v>0.019326554807888415</v>
      </c>
      <c r="AE26" s="852" t="s">
        <v>802</v>
      </c>
      <c r="AF26" s="830">
        <v>6</v>
      </c>
      <c r="AG26" s="240" t="s">
        <v>145</v>
      </c>
      <c r="AH26" s="289">
        <v>5849.140000000029</v>
      </c>
      <c r="AI26" s="809">
        <v>0.01922756353351907</v>
      </c>
      <c r="AJ26" s="852" t="s">
        <v>126</v>
      </c>
      <c r="AK26" s="830">
        <v>6</v>
      </c>
      <c r="AL26" s="240" t="s">
        <v>135</v>
      </c>
      <c r="AM26" s="289">
        <v>19237.619999999566</v>
      </c>
      <c r="AN26" s="809">
        <v>0.016453278701681184</v>
      </c>
      <c r="AO26" s="852" t="s">
        <v>802</v>
      </c>
    </row>
    <row r="27" spans="1:41" ht="15">
      <c r="A27" s="257"/>
      <c r="B27" s="510">
        <v>7</v>
      </c>
      <c r="C27" s="240" t="s">
        <v>128</v>
      </c>
      <c r="D27" s="289">
        <v>3901.090000000025</v>
      </c>
      <c r="E27" s="809">
        <v>0.018725113477521867</v>
      </c>
      <c r="F27" s="852" t="s">
        <v>802</v>
      </c>
      <c r="G27" s="830">
        <v>7</v>
      </c>
      <c r="H27" s="240" t="s">
        <v>109</v>
      </c>
      <c r="I27" s="289">
        <v>4131.440000000104</v>
      </c>
      <c r="J27" s="809">
        <v>0.01665348221651174</v>
      </c>
      <c r="K27" s="852" t="s">
        <v>802</v>
      </c>
      <c r="L27" s="830">
        <v>7</v>
      </c>
      <c r="M27" s="240" t="s">
        <v>117</v>
      </c>
      <c r="N27" s="289">
        <v>3168.230000000057</v>
      </c>
      <c r="O27" s="809">
        <v>0.01579424740291257</v>
      </c>
      <c r="P27" s="852" t="s">
        <v>802</v>
      </c>
      <c r="Q27" s="830">
        <v>7</v>
      </c>
      <c r="R27" s="240" t="s">
        <v>139</v>
      </c>
      <c r="S27" s="289">
        <v>10301.789999999224</v>
      </c>
      <c r="T27" s="809">
        <v>0.015679777840993076</v>
      </c>
      <c r="U27" s="289" t="s">
        <v>802</v>
      </c>
      <c r="V27" s="830">
        <v>7</v>
      </c>
      <c r="W27" s="240" t="s">
        <v>727</v>
      </c>
      <c r="X27" s="289">
        <v>9498.83999999988</v>
      </c>
      <c r="Y27" s="809">
        <v>0.021922642854999504</v>
      </c>
      <c r="Z27" s="852" t="s">
        <v>802</v>
      </c>
      <c r="AA27" s="830">
        <v>7</v>
      </c>
      <c r="AB27" s="240" t="s">
        <v>109</v>
      </c>
      <c r="AC27" s="289">
        <v>8181.260000000061</v>
      </c>
      <c r="AD27" s="809">
        <v>0.01894450439270152</v>
      </c>
      <c r="AE27" s="852" t="s">
        <v>802</v>
      </c>
      <c r="AF27" s="830">
        <v>7</v>
      </c>
      <c r="AG27" s="240" t="s">
        <v>142</v>
      </c>
      <c r="AH27" s="289">
        <v>5818.6600000000235</v>
      </c>
      <c r="AI27" s="809">
        <v>0.01912736826780449</v>
      </c>
      <c r="AJ27" s="852" t="s">
        <v>126</v>
      </c>
      <c r="AK27" s="830">
        <v>7</v>
      </c>
      <c r="AL27" s="240" t="s">
        <v>144</v>
      </c>
      <c r="AM27" s="289">
        <v>19035.699999999535</v>
      </c>
      <c r="AN27" s="809">
        <v>0.016280583428802103</v>
      </c>
      <c r="AO27" s="852" t="s">
        <v>126</v>
      </c>
    </row>
    <row r="28" spans="1:41" ht="15">
      <c r="A28" s="257"/>
      <c r="B28" s="510">
        <v>8</v>
      </c>
      <c r="C28" s="240" t="s">
        <v>138</v>
      </c>
      <c r="D28" s="289">
        <v>3790.7000000000526</v>
      </c>
      <c r="E28" s="809">
        <v>0.018195244831378583</v>
      </c>
      <c r="F28" s="852" t="s">
        <v>802</v>
      </c>
      <c r="G28" s="830">
        <v>8</v>
      </c>
      <c r="H28" s="240" t="s">
        <v>135</v>
      </c>
      <c r="I28" s="289">
        <v>4050.950000000075</v>
      </c>
      <c r="J28" s="809">
        <v>0.016329033892535722</v>
      </c>
      <c r="K28" s="852" t="s">
        <v>802</v>
      </c>
      <c r="L28" s="830">
        <v>8</v>
      </c>
      <c r="M28" s="240" t="s">
        <v>137</v>
      </c>
      <c r="N28" s="289">
        <v>3105.1200000000595</v>
      </c>
      <c r="O28" s="809">
        <v>0.01547963168574628</v>
      </c>
      <c r="P28" s="852" t="s">
        <v>802</v>
      </c>
      <c r="Q28" s="830">
        <v>8</v>
      </c>
      <c r="R28" s="240" t="s">
        <v>109</v>
      </c>
      <c r="S28" s="289">
        <v>9698.9899999994</v>
      </c>
      <c r="T28" s="809">
        <v>0.014762289707130068</v>
      </c>
      <c r="U28" s="289" t="s">
        <v>802</v>
      </c>
      <c r="V28" s="830">
        <v>8</v>
      </c>
      <c r="W28" s="240" t="s">
        <v>132</v>
      </c>
      <c r="X28" s="289">
        <v>8743.29999999999</v>
      </c>
      <c r="Y28" s="809">
        <v>0.02017891061162409</v>
      </c>
      <c r="Z28" s="852" t="s">
        <v>802</v>
      </c>
      <c r="AA28" s="830">
        <v>8</v>
      </c>
      <c r="AB28" s="240" t="s">
        <v>139</v>
      </c>
      <c r="AC28" s="289">
        <v>7790.550000000071</v>
      </c>
      <c r="AD28" s="809">
        <v>0.018039777332166572</v>
      </c>
      <c r="AE28" s="852" t="s">
        <v>802</v>
      </c>
      <c r="AF28" s="830">
        <v>8</v>
      </c>
      <c r="AG28" s="240" t="s">
        <v>819</v>
      </c>
      <c r="AH28" s="289">
        <v>5157.720000000009</v>
      </c>
      <c r="AI28" s="809">
        <v>0.01695469573101373</v>
      </c>
      <c r="AJ28" s="852" t="s">
        <v>126</v>
      </c>
      <c r="AK28" s="830">
        <v>8</v>
      </c>
      <c r="AL28" s="240" t="s">
        <v>138</v>
      </c>
      <c r="AM28" s="289">
        <v>17190.539999999975</v>
      </c>
      <c r="AN28" s="809">
        <v>0.014702481162035867</v>
      </c>
      <c r="AO28" s="852" t="s">
        <v>802</v>
      </c>
    </row>
    <row r="29" spans="1:41" ht="15">
      <c r="A29" s="257"/>
      <c r="B29" s="510">
        <v>9</v>
      </c>
      <c r="C29" s="240" t="s">
        <v>134</v>
      </c>
      <c r="D29" s="289">
        <v>3162.0400000000404</v>
      </c>
      <c r="E29" s="809">
        <v>0.01517769593125604</v>
      </c>
      <c r="F29" s="852" t="s">
        <v>802</v>
      </c>
      <c r="G29" s="830">
        <v>9</v>
      </c>
      <c r="H29" s="240" t="s">
        <v>117</v>
      </c>
      <c r="I29" s="289">
        <v>3855.800000000103</v>
      </c>
      <c r="J29" s="809">
        <v>0.015542400889381441</v>
      </c>
      <c r="K29" s="852" t="s">
        <v>802</v>
      </c>
      <c r="L29" s="830">
        <v>9</v>
      </c>
      <c r="M29" s="240" t="s">
        <v>143</v>
      </c>
      <c r="N29" s="289">
        <v>3104.0799999999795</v>
      </c>
      <c r="O29" s="809">
        <v>0.015474447081945326</v>
      </c>
      <c r="P29" s="852" t="s">
        <v>126</v>
      </c>
      <c r="Q29" s="830">
        <v>9</v>
      </c>
      <c r="R29" s="240" t="s">
        <v>136</v>
      </c>
      <c r="S29" s="289">
        <v>9655.659999999429</v>
      </c>
      <c r="T29" s="809">
        <v>0.014696339539843624</v>
      </c>
      <c r="U29" s="289" t="s">
        <v>802</v>
      </c>
      <c r="V29" s="830">
        <v>9</v>
      </c>
      <c r="W29" s="240" t="s">
        <v>729</v>
      </c>
      <c r="X29" s="289">
        <v>8697.489999999958</v>
      </c>
      <c r="Y29" s="809">
        <v>0.020073184410404968</v>
      </c>
      <c r="Z29" s="852" t="s">
        <v>802</v>
      </c>
      <c r="AA29" s="830">
        <v>9</v>
      </c>
      <c r="AB29" s="240" t="s">
        <v>797</v>
      </c>
      <c r="AC29" s="289">
        <v>7609.250000000125</v>
      </c>
      <c r="AD29" s="809">
        <v>0.017619959523369914</v>
      </c>
      <c r="AE29" s="852" t="s">
        <v>802</v>
      </c>
      <c r="AF29" s="830">
        <v>9</v>
      </c>
      <c r="AG29" s="240" t="s">
        <v>116</v>
      </c>
      <c r="AH29" s="289">
        <v>5086.600000000051</v>
      </c>
      <c r="AI29" s="809">
        <v>0.016720906777679897</v>
      </c>
      <c r="AJ29" s="852" t="s">
        <v>802</v>
      </c>
      <c r="AK29" s="830">
        <v>9</v>
      </c>
      <c r="AL29" s="240" t="s">
        <v>109</v>
      </c>
      <c r="AM29" s="289">
        <v>16913.169999999893</v>
      </c>
      <c r="AN29" s="809">
        <v>0.014465256083596499</v>
      </c>
      <c r="AO29" s="852" t="s">
        <v>802</v>
      </c>
    </row>
    <row r="30" spans="1:41" ht="15">
      <c r="A30" s="257"/>
      <c r="B30" s="512">
        <v>10</v>
      </c>
      <c r="C30" s="513" t="s">
        <v>584</v>
      </c>
      <c r="D30" s="514">
        <v>3145.6500000000146</v>
      </c>
      <c r="E30" s="809">
        <v>0.015099024429215055</v>
      </c>
      <c r="F30" s="853" t="s">
        <v>802</v>
      </c>
      <c r="G30" s="831">
        <v>10</v>
      </c>
      <c r="H30" s="516" t="s">
        <v>585</v>
      </c>
      <c r="I30" s="514">
        <v>3594.4700000000585</v>
      </c>
      <c r="J30" s="832">
        <v>0.014489001951567593</v>
      </c>
      <c r="K30" s="853" t="s">
        <v>126</v>
      </c>
      <c r="L30" s="831">
        <v>10</v>
      </c>
      <c r="M30" s="516" t="s">
        <v>109</v>
      </c>
      <c r="N30" s="289">
        <v>3057.15000000004</v>
      </c>
      <c r="O30" s="832">
        <v>0.015240491835445636</v>
      </c>
      <c r="P30" s="853" t="s">
        <v>802</v>
      </c>
      <c r="Q30" s="831">
        <v>10</v>
      </c>
      <c r="R30" s="516" t="s">
        <v>128</v>
      </c>
      <c r="S30" s="514">
        <v>9249.859999999555</v>
      </c>
      <c r="T30" s="832">
        <v>0.014078694077465388</v>
      </c>
      <c r="U30" s="514" t="s">
        <v>802</v>
      </c>
      <c r="V30" s="831">
        <v>10</v>
      </c>
      <c r="W30" s="516" t="s">
        <v>118</v>
      </c>
      <c r="X30" s="514">
        <v>8670.050000000027</v>
      </c>
      <c r="Y30" s="832">
        <v>0.020009854854381316</v>
      </c>
      <c r="Z30" s="853" t="s">
        <v>802</v>
      </c>
      <c r="AA30" s="831">
        <v>10</v>
      </c>
      <c r="AB30" s="516" t="s">
        <v>795</v>
      </c>
      <c r="AC30" s="514">
        <v>7440.130000000091</v>
      </c>
      <c r="AD30" s="832">
        <v>0.01722834569091693</v>
      </c>
      <c r="AE30" s="853" t="s">
        <v>802</v>
      </c>
      <c r="AF30" s="831">
        <v>10</v>
      </c>
      <c r="AG30" s="516" t="s">
        <v>820</v>
      </c>
      <c r="AH30" s="514">
        <v>4528.060000000009</v>
      </c>
      <c r="AI30" s="832">
        <v>0.014884848256937958</v>
      </c>
      <c r="AJ30" s="853" t="s">
        <v>126</v>
      </c>
      <c r="AK30" s="831">
        <v>10</v>
      </c>
      <c r="AL30" s="516" t="s">
        <v>160</v>
      </c>
      <c r="AM30" s="514">
        <v>16830.919999999795</v>
      </c>
      <c r="AN30" s="832">
        <v>0.014394910470510528</v>
      </c>
      <c r="AO30" s="853" t="s">
        <v>802</v>
      </c>
    </row>
    <row r="31" spans="1:41" ht="15.75" thickBot="1">
      <c r="A31" s="257"/>
      <c r="B31" s="1234" t="s">
        <v>73</v>
      </c>
      <c r="C31" s="1235"/>
      <c r="D31" s="57">
        <f aca="true" t="shared" si="0" ref="D31:E31">SUM(D21:D30)</f>
        <v>44857.869999999624</v>
      </c>
      <c r="E31" s="828">
        <f t="shared" si="0"/>
        <v>0.2153164131332298</v>
      </c>
      <c r="F31" s="829"/>
      <c r="G31" s="1241" t="s">
        <v>73</v>
      </c>
      <c r="H31" s="1231"/>
      <c r="I31" s="57">
        <f aca="true" t="shared" si="1" ref="I31:J31">SUM(I21:I30)</f>
        <v>54380.03799999952</v>
      </c>
      <c r="J31" s="833">
        <f t="shared" si="1"/>
        <v>0.21920129440732575</v>
      </c>
      <c r="K31" s="834"/>
      <c r="L31" s="1234" t="s">
        <v>73</v>
      </c>
      <c r="M31" s="1235"/>
      <c r="N31" s="112">
        <f aca="true" t="shared" si="2" ref="N31:O31">SUM(N21:N30)</f>
        <v>39898.77000000021</v>
      </c>
      <c r="O31" s="828">
        <f t="shared" si="2"/>
        <v>0.19890318709560156</v>
      </c>
      <c r="P31" s="829"/>
      <c r="Q31" s="1234" t="s">
        <v>73</v>
      </c>
      <c r="R31" s="1235"/>
      <c r="S31" s="57">
        <f aca="true" t="shared" si="3" ref="S31:T31">SUM(S21:S30)</f>
        <v>122138.87799999228</v>
      </c>
      <c r="T31" s="828">
        <f t="shared" si="3"/>
        <v>0.18590074858720473</v>
      </c>
      <c r="U31" s="829"/>
      <c r="V31" s="1234" t="s">
        <v>73</v>
      </c>
      <c r="W31" s="1235"/>
      <c r="X31" s="57">
        <f>SUM(X21:X30)</f>
        <v>115189.78999999871</v>
      </c>
      <c r="Y31" s="828">
        <f>SUM(Y21:Y30)</f>
        <v>0.2658497907862852</v>
      </c>
      <c r="Z31" s="829"/>
      <c r="AA31" s="1229" t="s">
        <v>73</v>
      </c>
      <c r="AB31" s="1230"/>
      <c r="AC31" s="55">
        <f>SUM(AC21:AC30)</f>
        <v>100962.21999999997</v>
      </c>
      <c r="AD31" s="811">
        <v>0.233</v>
      </c>
      <c r="AE31" s="837"/>
      <c r="AF31" s="1229" t="s">
        <v>73</v>
      </c>
      <c r="AG31" s="1230"/>
      <c r="AH31" s="55">
        <f>SUM(AH21:AH30)</f>
        <v>86395.0899999988</v>
      </c>
      <c r="AI31" s="811">
        <v>0.233</v>
      </c>
      <c r="AJ31" s="837"/>
      <c r="AK31" s="1222" t="s">
        <v>73</v>
      </c>
      <c r="AL31" s="1231"/>
      <c r="AM31" s="55">
        <f>SUM(AM21:AM30)</f>
        <v>227370.68999999552</v>
      </c>
      <c r="AN31" s="811">
        <v>0.233</v>
      </c>
      <c r="AO31" s="837"/>
    </row>
    <row r="32" spans="1:41" ht="15.75" thickBot="1">
      <c r="A32" s="257"/>
      <c r="B32" s="51" t="s">
        <v>69</v>
      </c>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826"/>
      <c r="AF32" s="50"/>
      <c r="AG32" s="50"/>
      <c r="AH32" s="50"/>
      <c r="AI32" s="50"/>
      <c r="AJ32" s="826"/>
      <c r="AK32" s="50"/>
      <c r="AL32" s="50"/>
      <c r="AM32" s="50"/>
      <c r="AN32" s="50"/>
      <c r="AO32" s="826"/>
    </row>
    <row r="33" spans="1:41" ht="15">
      <c r="A33" s="257"/>
      <c r="B33" s="1244">
        <v>2009</v>
      </c>
      <c r="C33" s="1244"/>
      <c r="D33" s="1244"/>
      <c r="E33" s="1244"/>
      <c r="F33" s="816"/>
      <c r="G33" s="1245">
        <v>2010</v>
      </c>
      <c r="H33" s="1244"/>
      <c r="I33" s="1244"/>
      <c r="J33" s="1244"/>
      <c r="K33" s="816"/>
      <c r="L33" s="1245">
        <v>2011</v>
      </c>
      <c r="M33" s="1244"/>
      <c r="N33" s="1244"/>
      <c r="O33" s="1244"/>
      <c r="P33" s="816"/>
      <c r="Q33" s="1224" t="s">
        <v>152</v>
      </c>
      <c r="R33" s="1221"/>
      <c r="S33" s="1221"/>
      <c r="T33" s="1221"/>
      <c r="U33" s="819"/>
      <c r="V33" s="1251">
        <v>2012</v>
      </c>
      <c r="W33" s="1240"/>
      <c r="X33" s="1240"/>
      <c r="Y33" s="1240"/>
      <c r="Z33" s="804"/>
      <c r="AA33" s="1224">
        <v>2013</v>
      </c>
      <c r="AB33" s="1221"/>
      <c r="AC33" s="1221"/>
      <c r="AD33" s="1221"/>
      <c r="AE33" s="846"/>
      <c r="AF33" s="1224">
        <v>2014</v>
      </c>
      <c r="AG33" s="1221"/>
      <c r="AH33" s="1221"/>
      <c r="AI33" s="1221"/>
      <c r="AJ33" s="846"/>
      <c r="AK33" s="1227" t="s">
        <v>698</v>
      </c>
      <c r="AL33" s="1228"/>
      <c r="AM33" s="1228"/>
      <c r="AN33" s="1228"/>
      <c r="AO33" s="846"/>
    </row>
    <row r="34" spans="1:41" ht="30" customHeight="1">
      <c r="A34" s="257"/>
      <c r="B34" s="130" t="s">
        <v>235</v>
      </c>
      <c r="C34" s="130" t="s">
        <v>193</v>
      </c>
      <c r="D34" s="128" t="s">
        <v>148</v>
      </c>
      <c r="E34" s="130" t="s">
        <v>153</v>
      </c>
      <c r="F34" s="817" t="s">
        <v>801</v>
      </c>
      <c r="G34" s="489" t="s">
        <v>235</v>
      </c>
      <c r="H34" s="130" t="s">
        <v>193</v>
      </c>
      <c r="I34" s="128" t="s">
        <v>148</v>
      </c>
      <c r="J34" s="130" t="s">
        <v>153</v>
      </c>
      <c r="K34" s="817" t="s">
        <v>801</v>
      </c>
      <c r="L34" s="489" t="s">
        <v>235</v>
      </c>
      <c r="M34" s="130" t="s">
        <v>193</v>
      </c>
      <c r="N34" s="128" t="s">
        <v>148</v>
      </c>
      <c r="O34" s="130" t="s">
        <v>153</v>
      </c>
      <c r="P34" s="817" t="s">
        <v>801</v>
      </c>
      <c r="Q34" s="489" t="s">
        <v>235</v>
      </c>
      <c r="R34" s="130" t="s">
        <v>193</v>
      </c>
      <c r="S34" s="128" t="s">
        <v>148</v>
      </c>
      <c r="T34" s="130" t="s">
        <v>153</v>
      </c>
      <c r="U34" s="817" t="s">
        <v>801</v>
      </c>
      <c r="V34" s="489" t="s">
        <v>235</v>
      </c>
      <c r="W34" s="130" t="s">
        <v>193</v>
      </c>
      <c r="X34" s="128" t="s">
        <v>148</v>
      </c>
      <c r="Y34" s="130" t="s">
        <v>153</v>
      </c>
      <c r="Z34" s="817" t="s">
        <v>801</v>
      </c>
      <c r="AA34" s="489" t="s">
        <v>235</v>
      </c>
      <c r="AB34" s="130" t="s">
        <v>193</v>
      </c>
      <c r="AC34" s="128" t="s">
        <v>148</v>
      </c>
      <c r="AD34" s="130" t="s">
        <v>153</v>
      </c>
      <c r="AE34" s="817" t="s">
        <v>801</v>
      </c>
      <c r="AF34" s="489" t="s">
        <v>235</v>
      </c>
      <c r="AG34" s="130" t="s">
        <v>193</v>
      </c>
      <c r="AH34" s="128" t="s">
        <v>148</v>
      </c>
      <c r="AI34" s="130" t="s">
        <v>153</v>
      </c>
      <c r="AJ34" s="817" t="s">
        <v>801</v>
      </c>
      <c r="AK34" s="489" t="s">
        <v>235</v>
      </c>
      <c r="AL34" s="130" t="s">
        <v>193</v>
      </c>
      <c r="AM34" s="128" t="s">
        <v>148</v>
      </c>
      <c r="AN34" s="130" t="s">
        <v>153</v>
      </c>
      <c r="AO34" s="817" t="s">
        <v>801</v>
      </c>
    </row>
    <row r="35" spans="1:41" ht="15">
      <c r="A35" s="257"/>
      <c r="B35" s="511">
        <v>1</v>
      </c>
      <c r="C35" s="498" t="s">
        <v>116</v>
      </c>
      <c r="D35" s="204">
        <v>143</v>
      </c>
      <c r="E35" s="809">
        <v>0.038879825992387165</v>
      </c>
      <c r="F35" s="851" t="s">
        <v>802</v>
      </c>
      <c r="G35" s="499">
        <v>1</v>
      </c>
      <c r="H35" s="486" t="s">
        <v>118</v>
      </c>
      <c r="I35" s="264">
        <v>246</v>
      </c>
      <c r="J35" s="519">
        <v>0.03768382352941176</v>
      </c>
      <c r="K35" s="851" t="s">
        <v>802</v>
      </c>
      <c r="L35" s="499">
        <v>1</v>
      </c>
      <c r="M35" s="486" t="s">
        <v>110</v>
      </c>
      <c r="N35" s="204">
        <v>137</v>
      </c>
      <c r="O35" s="809">
        <v>0.041190619362597714</v>
      </c>
      <c r="P35" s="851" t="s">
        <v>802</v>
      </c>
      <c r="Q35" s="848">
        <v>1</v>
      </c>
      <c r="R35" s="240" t="s">
        <v>118</v>
      </c>
      <c r="S35" s="289">
        <v>478</v>
      </c>
      <c r="T35" s="842">
        <v>0.0353236772095773</v>
      </c>
      <c r="U35" s="851" t="s">
        <v>802</v>
      </c>
      <c r="V35" s="830">
        <v>1</v>
      </c>
      <c r="W35" s="240" t="s">
        <v>133</v>
      </c>
      <c r="X35" s="289">
        <v>337</v>
      </c>
      <c r="Y35" s="842">
        <v>0.05389413081720774</v>
      </c>
      <c r="Z35" s="851" t="s">
        <v>802</v>
      </c>
      <c r="AA35" s="830">
        <v>1</v>
      </c>
      <c r="AB35" s="240" t="s">
        <v>135</v>
      </c>
      <c r="AC35" s="289">
        <v>390</v>
      </c>
      <c r="AD35" s="809">
        <v>0.05512367491166078</v>
      </c>
      <c r="AE35" s="851" t="s">
        <v>802</v>
      </c>
      <c r="AF35" s="830">
        <v>1</v>
      </c>
      <c r="AG35" s="240" t="s">
        <v>815</v>
      </c>
      <c r="AH35" s="289">
        <v>286</v>
      </c>
      <c r="AI35" s="809">
        <v>0.051025869759143624</v>
      </c>
      <c r="AJ35" s="851" t="s">
        <v>802</v>
      </c>
      <c r="AK35" s="830">
        <v>1</v>
      </c>
      <c r="AL35" s="240" t="s">
        <v>135</v>
      </c>
      <c r="AM35" s="289">
        <v>921</v>
      </c>
      <c r="AN35" s="809">
        <v>0.04864522262715893</v>
      </c>
      <c r="AO35" s="851" t="s">
        <v>802</v>
      </c>
    </row>
    <row r="36" spans="1:41" ht="15">
      <c r="A36" s="257"/>
      <c r="B36" s="511">
        <v>2</v>
      </c>
      <c r="C36" s="498" t="s">
        <v>118</v>
      </c>
      <c r="D36" s="204">
        <v>139</v>
      </c>
      <c r="E36" s="809">
        <v>0.03779227841218053</v>
      </c>
      <c r="F36" s="852" t="s">
        <v>802</v>
      </c>
      <c r="G36" s="499">
        <v>2</v>
      </c>
      <c r="H36" s="486" t="s">
        <v>117</v>
      </c>
      <c r="I36" s="264">
        <v>219</v>
      </c>
      <c r="J36" s="519">
        <v>0.03354779411764706</v>
      </c>
      <c r="K36" s="852" t="s">
        <v>802</v>
      </c>
      <c r="L36" s="499">
        <v>2</v>
      </c>
      <c r="M36" s="486" t="s">
        <v>111</v>
      </c>
      <c r="N36" s="204">
        <v>135</v>
      </c>
      <c r="O36" s="809">
        <v>0.04058929645219483</v>
      </c>
      <c r="P36" s="852" t="s">
        <v>802</v>
      </c>
      <c r="Q36" s="848">
        <v>2</v>
      </c>
      <c r="R36" s="240" t="s">
        <v>116</v>
      </c>
      <c r="S36" s="289">
        <v>426</v>
      </c>
      <c r="T36" s="842">
        <v>0.03148093408217558</v>
      </c>
      <c r="U36" s="852" t="s">
        <v>802</v>
      </c>
      <c r="V36" s="830">
        <v>2</v>
      </c>
      <c r="W36" s="240" t="s">
        <v>135</v>
      </c>
      <c r="X36" s="289">
        <v>321</v>
      </c>
      <c r="Y36" s="842">
        <v>0.05133535902766672</v>
      </c>
      <c r="Z36" s="852" t="s">
        <v>802</v>
      </c>
      <c r="AA36" s="830">
        <v>2</v>
      </c>
      <c r="AB36" s="240" t="s">
        <v>118</v>
      </c>
      <c r="AC36" s="289">
        <v>331</v>
      </c>
      <c r="AD36" s="809">
        <v>0.04678445229681979</v>
      </c>
      <c r="AE36" s="852" t="s">
        <v>802</v>
      </c>
      <c r="AF36" s="830">
        <v>2</v>
      </c>
      <c r="AG36" s="240" t="s">
        <v>109</v>
      </c>
      <c r="AH36" s="289">
        <v>249</v>
      </c>
      <c r="AI36" s="809">
        <v>0.044424620874219445</v>
      </c>
      <c r="AJ36" s="852" t="s">
        <v>802</v>
      </c>
      <c r="AK36" s="830">
        <v>2</v>
      </c>
      <c r="AL36" s="240" t="s">
        <v>117</v>
      </c>
      <c r="AM36" s="289">
        <v>670</v>
      </c>
      <c r="AN36" s="809">
        <v>0.03538794697089737</v>
      </c>
      <c r="AO36" s="852" t="s">
        <v>802</v>
      </c>
    </row>
    <row r="37" spans="1:41" ht="15">
      <c r="A37" s="257"/>
      <c r="B37" s="511">
        <v>3</v>
      </c>
      <c r="C37" s="498" t="s">
        <v>135</v>
      </c>
      <c r="D37" s="204">
        <v>120</v>
      </c>
      <c r="E37" s="809">
        <v>0.03262642740619902</v>
      </c>
      <c r="F37" s="852" t="s">
        <v>802</v>
      </c>
      <c r="G37" s="499">
        <v>3</v>
      </c>
      <c r="H37" s="486" t="s">
        <v>139</v>
      </c>
      <c r="I37" s="264">
        <v>216</v>
      </c>
      <c r="J37" s="519">
        <v>0.03308823529411765</v>
      </c>
      <c r="K37" s="852" t="s">
        <v>802</v>
      </c>
      <c r="L37" s="499">
        <v>3</v>
      </c>
      <c r="M37" s="486" t="s">
        <v>113</v>
      </c>
      <c r="N37" s="204">
        <v>126</v>
      </c>
      <c r="O37" s="809">
        <v>0.03788334335538184</v>
      </c>
      <c r="P37" s="852" t="s">
        <v>802</v>
      </c>
      <c r="Q37" s="848">
        <v>3</v>
      </c>
      <c r="R37" s="240" t="s">
        <v>117</v>
      </c>
      <c r="S37" s="289">
        <v>394</v>
      </c>
      <c r="T37" s="842">
        <v>0.029116169080697606</v>
      </c>
      <c r="U37" s="852" t="s">
        <v>802</v>
      </c>
      <c r="V37" s="830">
        <v>3</v>
      </c>
      <c r="W37" s="240" t="s">
        <v>117</v>
      </c>
      <c r="X37" s="289">
        <v>296</v>
      </c>
      <c r="Y37" s="842">
        <v>0.047337278106508875</v>
      </c>
      <c r="Z37" s="852" t="s">
        <v>802</v>
      </c>
      <c r="AA37" s="830">
        <v>3</v>
      </c>
      <c r="AB37" s="240" t="s">
        <v>117</v>
      </c>
      <c r="AC37" s="289">
        <v>253</v>
      </c>
      <c r="AD37" s="809">
        <v>0.035759717314487634</v>
      </c>
      <c r="AE37" s="852" t="s">
        <v>802</v>
      </c>
      <c r="AF37" s="830">
        <v>3</v>
      </c>
      <c r="AG37" s="240" t="s">
        <v>135</v>
      </c>
      <c r="AH37" s="289">
        <v>210</v>
      </c>
      <c r="AI37" s="809">
        <v>0.03746654772524532</v>
      </c>
      <c r="AJ37" s="852" t="s">
        <v>802</v>
      </c>
      <c r="AK37" s="830">
        <v>3</v>
      </c>
      <c r="AL37" s="240" t="s">
        <v>118</v>
      </c>
      <c r="AM37" s="289">
        <v>625</v>
      </c>
      <c r="AN37" s="809">
        <v>0.03301114456240427</v>
      </c>
      <c r="AO37" s="852" t="s">
        <v>802</v>
      </c>
    </row>
    <row r="38" spans="1:41" ht="15">
      <c r="A38" s="257"/>
      <c r="B38" s="511">
        <v>4</v>
      </c>
      <c r="C38" s="498" t="s">
        <v>128</v>
      </c>
      <c r="D38" s="204">
        <v>108</v>
      </c>
      <c r="E38" s="809">
        <v>0.02936378466557912</v>
      </c>
      <c r="F38" s="852" t="s">
        <v>802</v>
      </c>
      <c r="G38" s="499">
        <v>4</v>
      </c>
      <c r="H38" s="486" t="s">
        <v>116</v>
      </c>
      <c r="I38" s="264">
        <v>185</v>
      </c>
      <c r="J38" s="519">
        <v>0.028339460784313725</v>
      </c>
      <c r="K38" s="852" t="s">
        <v>802</v>
      </c>
      <c r="L38" s="499">
        <v>4</v>
      </c>
      <c r="M38" s="486" t="s">
        <v>112</v>
      </c>
      <c r="N38" s="204">
        <v>121</v>
      </c>
      <c r="O38" s="809">
        <v>0.03638003607937462</v>
      </c>
      <c r="P38" s="852" t="s">
        <v>802</v>
      </c>
      <c r="Q38" s="848">
        <v>4</v>
      </c>
      <c r="R38" s="240" t="s">
        <v>135</v>
      </c>
      <c r="S38" s="289">
        <v>347</v>
      </c>
      <c r="T38" s="842">
        <v>0.025642920484776826</v>
      </c>
      <c r="U38" s="852" t="s">
        <v>802</v>
      </c>
      <c r="V38" s="830">
        <v>4</v>
      </c>
      <c r="W38" s="240" t="s">
        <v>116</v>
      </c>
      <c r="X38" s="289">
        <v>235</v>
      </c>
      <c r="Y38" s="842">
        <v>0.03758196065888374</v>
      </c>
      <c r="Z38" s="852" t="s">
        <v>802</v>
      </c>
      <c r="AA38" s="830">
        <v>4</v>
      </c>
      <c r="AB38" s="240" t="s">
        <v>112</v>
      </c>
      <c r="AC38" s="289">
        <v>217</v>
      </c>
      <c r="AD38" s="809">
        <v>0.030671378091872793</v>
      </c>
      <c r="AE38" s="852" t="s">
        <v>802</v>
      </c>
      <c r="AF38" s="830">
        <v>4</v>
      </c>
      <c r="AG38" s="240" t="s">
        <v>129</v>
      </c>
      <c r="AH38" s="289">
        <v>159</v>
      </c>
      <c r="AI38" s="809">
        <v>0.028367528991971452</v>
      </c>
      <c r="AJ38" s="852" t="s">
        <v>802</v>
      </c>
      <c r="AK38" s="830">
        <v>4</v>
      </c>
      <c r="AL38" s="240" t="s">
        <v>116</v>
      </c>
      <c r="AM38" s="289">
        <v>579</v>
      </c>
      <c r="AN38" s="809">
        <v>0.030581524322611315</v>
      </c>
      <c r="AO38" s="852" t="s">
        <v>802</v>
      </c>
    </row>
    <row r="39" spans="1:41" ht="15">
      <c r="A39" s="257"/>
      <c r="B39" s="511">
        <v>5</v>
      </c>
      <c r="C39" s="498" t="s">
        <v>117</v>
      </c>
      <c r="D39" s="204">
        <v>94</v>
      </c>
      <c r="E39" s="809">
        <v>0.0255573681348559</v>
      </c>
      <c r="F39" s="852" t="s">
        <v>802</v>
      </c>
      <c r="G39" s="499">
        <v>5</v>
      </c>
      <c r="H39" s="486" t="s">
        <v>143</v>
      </c>
      <c r="I39" s="264">
        <v>175</v>
      </c>
      <c r="J39" s="519">
        <v>0.026807598039215685</v>
      </c>
      <c r="K39" s="852" t="s">
        <v>126</v>
      </c>
      <c r="L39" s="499">
        <v>5</v>
      </c>
      <c r="M39" s="486" t="s">
        <v>109</v>
      </c>
      <c r="N39" s="204">
        <v>102</v>
      </c>
      <c r="O39" s="809">
        <v>0.030667468430547205</v>
      </c>
      <c r="P39" s="852" t="s">
        <v>802</v>
      </c>
      <c r="Q39" s="848">
        <v>5</v>
      </c>
      <c r="R39" s="240" t="s">
        <v>139</v>
      </c>
      <c r="S39" s="289">
        <v>312</v>
      </c>
      <c r="T39" s="842">
        <v>0.023056458764410287</v>
      </c>
      <c r="U39" s="852" t="s">
        <v>802</v>
      </c>
      <c r="V39" s="830">
        <v>5</v>
      </c>
      <c r="W39" s="240" t="s">
        <v>118</v>
      </c>
      <c r="X39" s="289">
        <v>205</v>
      </c>
      <c r="Y39" s="842">
        <v>0.03278426355349432</v>
      </c>
      <c r="Z39" s="852" t="s">
        <v>802</v>
      </c>
      <c r="AA39" s="830">
        <v>5</v>
      </c>
      <c r="AB39" s="240" t="s">
        <v>116</v>
      </c>
      <c r="AC39" s="289">
        <v>204</v>
      </c>
      <c r="AD39" s="809">
        <v>0.0288339222614841</v>
      </c>
      <c r="AE39" s="852" t="s">
        <v>802</v>
      </c>
      <c r="AF39" s="830">
        <v>5</v>
      </c>
      <c r="AG39" s="240" t="s">
        <v>817</v>
      </c>
      <c r="AH39" s="289">
        <v>143</v>
      </c>
      <c r="AI39" s="809">
        <v>0.025512934879571812</v>
      </c>
      <c r="AJ39" s="852" t="s">
        <v>802</v>
      </c>
      <c r="AK39" s="830">
        <v>5</v>
      </c>
      <c r="AL39" s="240" t="s">
        <v>815</v>
      </c>
      <c r="AM39" s="289">
        <v>483</v>
      </c>
      <c r="AN39" s="809">
        <v>0.025511012517826018</v>
      </c>
      <c r="AO39" s="852" t="s">
        <v>802</v>
      </c>
    </row>
    <row r="40" spans="1:41" ht="15">
      <c r="A40" s="257"/>
      <c r="B40" s="511">
        <v>6</v>
      </c>
      <c r="C40" s="498" t="s">
        <v>140</v>
      </c>
      <c r="D40" s="204">
        <v>93</v>
      </c>
      <c r="E40" s="809">
        <v>0.02528548123980424</v>
      </c>
      <c r="F40" s="852" t="s">
        <v>802</v>
      </c>
      <c r="G40" s="499">
        <v>6</v>
      </c>
      <c r="H40" s="486" t="s">
        <v>135</v>
      </c>
      <c r="I40" s="286">
        <v>175</v>
      </c>
      <c r="J40" s="519">
        <v>0.026807598039215685</v>
      </c>
      <c r="K40" s="852" t="s">
        <v>802</v>
      </c>
      <c r="L40" s="499">
        <v>6</v>
      </c>
      <c r="M40" s="486" t="s">
        <v>116</v>
      </c>
      <c r="N40" s="204">
        <v>98</v>
      </c>
      <c r="O40" s="809">
        <v>0.029464822609741433</v>
      </c>
      <c r="P40" s="852" t="s">
        <v>802</v>
      </c>
      <c r="Q40" s="848">
        <v>6</v>
      </c>
      <c r="R40" s="240" t="s">
        <v>109</v>
      </c>
      <c r="S40" s="289">
        <v>304</v>
      </c>
      <c r="T40" s="842">
        <v>0.022465267514040793</v>
      </c>
      <c r="U40" s="852" t="s">
        <v>802</v>
      </c>
      <c r="V40" s="830">
        <v>6</v>
      </c>
      <c r="W40" s="240" t="s">
        <v>136</v>
      </c>
      <c r="X40" s="289">
        <v>151</v>
      </c>
      <c r="Y40" s="842">
        <v>0.02414840876379338</v>
      </c>
      <c r="Z40" s="852" t="s">
        <v>802</v>
      </c>
      <c r="AA40" s="830">
        <v>6</v>
      </c>
      <c r="AB40" s="240" t="s">
        <v>139</v>
      </c>
      <c r="AC40" s="289">
        <v>177</v>
      </c>
      <c r="AD40" s="809">
        <v>0.02501766784452297</v>
      </c>
      <c r="AE40" s="852" t="s">
        <v>802</v>
      </c>
      <c r="AF40" s="830">
        <v>6</v>
      </c>
      <c r="AG40" s="240" t="s">
        <v>116</v>
      </c>
      <c r="AH40" s="289">
        <v>140</v>
      </c>
      <c r="AI40" s="809">
        <v>0.024977698483496878</v>
      </c>
      <c r="AJ40" s="852" t="s">
        <v>802</v>
      </c>
      <c r="AK40" s="830">
        <v>6</v>
      </c>
      <c r="AL40" s="240" t="s">
        <v>112</v>
      </c>
      <c r="AM40" s="289">
        <v>428</v>
      </c>
      <c r="AN40" s="809">
        <v>0.02260603179633444</v>
      </c>
      <c r="AO40" s="852" t="s">
        <v>802</v>
      </c>
    </row>
    <row r="41" spans="1:41" ht="15">
      <c r="A41" s="257"/>
      <c r="B41" s="511">
        <v>7</v>
      </c>
      <c r="C41" s="498" t="s">
        <v>112</v>
      </c>
      <c r="D41" s="204">
        <v>92</v>
      </c>
      <c r="E41" s="809">
        <v>0.025013594344752584</v>
      </c>
      <c r="F41" s="852" t="s">
        <v>802</v>
      </c>
      <c r="G41" s="499">
        <v>7</v>
      </c>
      <c r="H41" s="486" t="s">
        <v>109</v>
      </c>
      <c r="I41" s="264">
        <v>169</v>
      </c>
      <c r="J41" s="519">
        <v>0.025888480392156864</v>
      </c>
      <c r="K41" s="852" t="s">
        <v>802</v>
      </c>
      <c r="L41" s="499">
        <v>7</v>
      </c>
      <c r="M41" s="486" t="s">
        <v>115</v>
      </c>
      <c r="N41" s="204">
        <v>96</v>
      </c>
      <c r="O41" s="809">
        <v>0.028863499699338546</v>
      </c>
      <c r="P41" s="852" t="s">
        <v>802</v>
      </c>
      <c r="Q41" s="848">
        <v>7</v>
      </c>
      <c r="R41" s="240" t="s">
        <v>134</v>
      </c>
      <c r="S41" s="289">
        <v>274</v>
      </c>
      <c r="T41" s="842">
        <v>0.020248300325155188</v>
      </c>
      <c r="U41" s="852" t="s">
        <v>802</v>
      </c>
      <c r="V41" s="830">
        <v>7</v>
      </c>
      <c r="W41" s="240" t="s">
        <v>112</v>
      </c>
      <c r="X41" s="289">
        <v>126</v>
      </c>
      <c r="Y41" s="842">
        <v>0.020150327842635533</v>
      </c>
      <c r="Z41" s="852" t="s">
        <v>802</v>
      </c>
      <c r="AA41" s="830">
        <v>7</v>
      </c>
      <c r="AB41" s="240" t="s">
        <v>796</v>
      </c>
      <c r="AC41" s="289">
        <v>159</v>
      </c>
      <c r="AD41" s="809">
        <v>0.02247349823321555</v>
      </c>
      <c r="AE41" s="852" t="s">
        <v>802</v>
      </c>
      <c r="AF41" s="830">
        <v>7</v>
      </c>
      <c r="AG41" s="240" t="s">
        <v>117</v>
      </c>
      <c r="AH41" s="289">
        <v>121</v>
      </c>
      <c r="AI41" s="809">
        <v>0.021587867975022303</v>
      </c>
      <c r="AJ41" s="852" t="s">
        <v>802</v>
      </c>
      <c r="AK41" s="830">
        <v>7</v>
      </c>
      <c r="AL41" s="240" t="s">
        <v>109</v>
      </c>
      <c r="AM41" s="289">
        <v>428</v>
      </c>
      <c r="AN41" s="809">
        <v>0.02260603179633444</v>
      </c>
      <c r="AO41" s="852" t="s">
        <v>802</v>
      </c>
    </row>
    <row r="42" spans="1:41" ht="15">
      <c r="A42" s="257"/>
      <c r="B42" s="511">
        <v>8</v>
      </c>
      <c r="C42" s="498" t="s">
        <v>129</v>
      </c>
      <c r="D42" s="204">
        <v>76</v>
      </c>
      <c r="E42" s="809">
        <v>0.02066340402392605</v>
      </c>
      <c r="F42" s="852" t="s">
        <v>802</v>
      </c>
      <c r="G42" s="499">
        <v>8</v>
      </c>
      <c r="H42" s="486" t="s">
        <v>132</v>
      </c>
      <c r="I42" s="264">
        <v>153</v>
      </c>
      <c r="J42" s="519">
        <v>0.0234375</v>
      </c>
      <c r="K42" s="852" t="s">
        <v>802</v>
      </c>
      <c r="L42" s="499">
        <v>8</v>
      </c>
      <c r="M42" s="486" t="s">
        <v>118</v>
      </c>
      <c r="N42" s="204">
        <v>93</v>
      </c>
      <c r="O42" s="809">
        <v>0.027961515333734217</v>
      </c>
      <c r="P42" s="852" t="s">
        <v>802</v>
      </c>
      <c r="Q42" s="848">
        <v>8</v>
      </c>
      <c r="R42" s="240" t="s">
        <v>112</v>
      </c>
      <c r="S42" s="289">
        <v>273</v>
      </c>
      <c r="T42" s="842">
        <v>0.020174401418859</v>
      </c>
      <c r="U42" s="852" t="s">
        <v>802</v>
      </c>
      <c r="V42" s="830">
        <v>8</v>
      </c>
      <c r="W42" s="240" t="s">
        <v>160</v>
      </c>
      <c r="X42" s="289">
        <v>121</v>
      </c>
      <c r="Y42" s="842">
        <v>0.019350711658403966</v>
      </c>
      <c r="Z42" s="852" t="s">
        <v>802</v>
      </c>
      <c r="AA42" s="830">
        <v>8</v>
      </c>
      <c r="AB42" s="240" t="s">
        <v>140</v>
      </c>
      <c r="AC42" s="289">
        <v>158</v>
      </c>
      <c r="AD42" s="809">
        <v>0.022332155477031802</v>
      </c>
      <c r="AE42" s="852" t="s">
        <v>802</v>
      </c>
      <c r="AF42" s="830">
        <v>8</v>
      </c>
      <c r="AG42" s="240" t="s">
        <v>136</v>
      </c>
      <c r="AH42" s="289">
        <v>113</v>
      </c>
      <c r="AI42" s="809">
        <v>0.02016057091882248</v>
      </c>
      <c r="AJ42" s="852" t="s">
        <v>802</v>
      </c>
      <c r="AK42" s="830">
        <v>8</v>
      </c>
      <c r="AL42" s="240" t="s">
        <v>133</v>
      </c>
      <c r="AM42" s="289">
        <v>418</v>
      </c>
      <c r="AN42" s="809">
        <v>0.022077853483335973</v>
      </c>
      <c r="AO42" s="852" t="s">
        <v>802</v>
      </c>
    </row>
    <row r="43" spans="1:41" ht="15">
      <c r="A43" s="257"/>
      <c r="B43" s="511">
        <v>9</v>
      </c>
      <c r="C43" s="498">
        <v>5109</v>
      </c>
      <c r="D43" s="287">
        <v>74</v>
      </c>
      <c r="E43" s="809">
        <v>0.02011963023382273</v>
      </c>
      <c r="F43" s="852" t="s">
        <v>802</v>
      </c>
      <c r="G43" s="499">
        <v>9</v>
      </c>
      <c r="H43" s="486" t="s">
        <v>130</v>
      </c>
      <c r="I43" s="264">
        <v>150</v>
      </c>
      <c r="J43" s="519">
        <v>0.02297794117647059</v>
      </c>
      <c r="K43" s="852" t="s">
        <v>802</v>
      </c>
      <c r="L43" s="499">
        <v>9</v>
      </c>
      <c r="M43" s="486" t="s">
        <v>117</v>
      </c>
      <c r="N43" s="204">
        <v>81</v>
      </c>
      <c r="O43" s="809">
        <v>0.0243535778713169</v>
      </c>
      <c r="P43" s="852" t="s">
        <v>802</v>
      </c>
      <c r="Q43" s="848">
        <v>9</v>
      </c>
      <c r="R43" s="240" t="s">
        <v>113</v>
      </c>
      <c r="S43" s="289">
        <v>256</v>
      </c>
      <c r="T43" s="842">
        <v>0.018918120011823827</v>
      </c>
      <c r="U43" s="852" t="s">
        <v>802</v>
      </c>
      <c r="V43" s="830">
        <v>9</v>
      </c>
      <c r="W43" s="240" t="s">
        <v>140</v>
      </c>
      <c r="X43" s="289">
        <v>89</v>
      </c>
      <c r="Y43" s="842">
        <v>0.014233168079321925</v>
      </c>
      <c r="Z43" s="852" t="s">
        <v>802</v>
      </c>
      <c r="AA43" s="830">
        <v>9</v>
      </c>
      <c r="AB43" s="240" t="s">
        <v>109</v>
      </c>
      <c r="AC43" s="289">
        <v>124</v>
      </c>
      <c r="AD43" s="809">
        <v>0.017526501766784452</v>
      </c>
      <c r="AE43" s="852" t="s">
        <v>802</v>
      </c>
      <c r="AF43" s="830">
        <v>9</v>
      </c>
      <c r="AG43" s="240" t="s">
        <v>816</v>
      </c>
      <c r="AH43" s="289">
        <v>110</v>
      </c>
      <c r="AI43" s="809">
        <v>0.019625334522747548</v>
      </c>
      <c r="AJ43" s="852" t="s">
        <v>802</v>
      </c>
      <c r="AK43" s="830">
        <v>9</v>
      </c>
      <c r="AL43" s="240" t="s">
        <v>136</v>
      </c>
      <c r="AM43" s="289">
        <v>384</v>
      </c>
      <c r="AN43" s="809">
        <v>0.020282047219141182</v>
      </c>
      <c r="AO43" s="852" t="s">
        <v>802</v>
      </c>
    </row>
    <row r="44" spans="1:41" ht="15">
      <c r="A44" s="257"/>
      <c r="B44" s="515">
        <v>10</v>
      </c>
      <c r="C44" s="503" t="s">
        <v>131</v>
      </c>
      <c r="D44" s="488">
        <v>74</v>
      </c>
      <c r="E44" s="810">
        <v>0.02011963023382273</v>
      </c>
      <c r="F44" s="853" t="s">
        <v>802</v>
      </c>
      <c r="G44" s="505">
        <v>10</v>
      </c>
      <c r="H44" s="487" t="s">
        <v>134</v>
      </c>
      <c r="I44" s="506">
        <v>149</v>
      </c>
      <c r="J44" s="839">
        <v>0.022824754901960783</v>
      </c>
      <c r="K44" s="853" t="s">
        <v>802</v>
      </c>
      <c r="L44" s="505">
        <v>10</v>
      </c>
      <c r="M44" s="487" t="s">
        <v>114</v>
      </c>
      <c r="N44" s="488">
        <v>80</v>
      </c>
      <c r="O44" s="810">
        <v>0.024052916416115455</v>
      </c>
      <c r="P44" s="853" t="s">
        <v>802</v>
      </c>
      <c r="Q44" s="849">
        <v>10</v>
      </c>
      <c r="R44" s="240" t="s">
        <v>160</v>
      </c>
      <c r="S44" s="289">
        <v>245</v>
      </c>
      <c r="T44" s="832">
        <v>0.01810523204256577</v>
      </c>
      <c r="U44" s="853" t="s">
        <v>802</v>
      </c>
      <c r="V44" s="831">
        <v>10</v>
      </c>
      <c r="W44" s="240" t="s">
        <v>728</v>
      </c>
      <c r="X44" s="289">
        <v>87</v>
      </c>
      <c r="Y44" s="832">
        <v>0.013913321605629298</v>
      </c>
      <c r="Z44" s="853" t="s">
        <v>802</v>
      </c>
      <c r="AA44" s="831">
        <v>10</v>
      </c>
      <c r="AB44" s="516" t="s">
        <v>795</v>
      </c>
      <c r="AC44" s="514">
        <v>124</v>
      </c>
      <c r="AD44" s="832">
        <v>0.017526501766784452</v>
      </c>
      <c r="AE44" s="853" t="s">
        <v>802</v>
      </c>
      <c r="AF44" s="831">
        <v>10</v>
      </c>
      <c r="AG44" s="516" t="s">
        <v>128</v>
      </c>
      <c r="AH44" s="514">
        <v>105</v>
      </c>
      <c r="AI44" s="832">
        <v>0.01873327386262266</v>
      </c>
      <c r="AJ44" s="853" t="s">
        <v>802</v>
      </c>
      <c r="AK44" s="831">
        <v>10</v>
      </c>
      <c r="AL44" s="516" t="s">
        <v>139</v>
      </c>
      <c r="AM44" s="514">
        <v>289</v>
      </c>
      <c r="AN44" s="832">
        <v>0.015264353245655733</v>
      </c>
      <c r="AO44" s="853" t="s">
        <v>802</v>
      </c>
    </row>
    <row r="45" spans="1:41" ht="15.75" thickBot="1">
      <c r="A45" s="257"/>
      <c r="B45" s="1234" t="s">
        <v>73</v>
      </c>
      <c r="C45" s="1235"/>
      <c r="D45" s="19">
        <f>SUM(D35:D44)</f>
        <v>1013</v>
      </c>
      <c r="E45" s="812">
        <f>SUM(E35:E44)</f>
        <v>0.27542142468733005</v>
      </c>
      <c r="F45" s="838"/>
      <c r="G45" s="1222" t="s">
        <v>73</v>
      </c>
      <c r="H45" s="1223"/>
      <c r="I45" s="113">
        <f>SUM(I35:I44)</f>
        <v>1837</v>
      </c>
      <c r="J45" s="812">
        <f>SUM(J35:J44)</f>
        <v>0.2814031862745098</v>
      </c>
      <c r="K45" s="840"/>
      <c r="L45" s="1232" t="s">
        <v>73</v>
      </c>
      <c r="M45" s="1233"/>
      <c r="N45" s="19">
        <f>SUM(N35:N44)</f>
        <v>1069</v>
      </c>
      <c r="O45" s="812">
        <f>SUM(O35:O44)</f>
        <v>0.3214070956103428</v>
      </c>
      <c r="P45" s="841"/>
      <c r="Q45" s="1222" t="s">
        <v>73</v>
      </c>
      <c r="R45" s="1223"/>
      <c r="S45" s="114">
        <f>SUM(S35:S44)</f>
        <v>3309</v>
      </c>
      <c r="T45" s="843">
        <f>SUM(T35:T44)</f>
        <v>0.24453148093408217</v>
      </c>
      <c r="U45" s="845"/>
      <c r="V45" s="1222" t="s">
        <v>73</v>
      </c>
      <c r="W45" s="1223"/>
      <c r="X45" s="114">
        <f>SUM(X35:X44)</f>
        <v>1968</v>
      </c>
      <c r="Y45" s="843">
        <f>SUM(Y35:Y44)</f>
        <v>0.3147289301135454</v>
      </c>
      <c r="Z45" s="845"/>
      <c r="AA45" s="1222" t="s">
        <v>73</v>
      </c>
      <c r="AB45" s="1223"/>
      <c r="AC45" s="57">
        <f>SUM(AC35:AC44)</f>
        <v>2137</v>
      </c>
      <c r="AD45" s="828">
        <f>SUM(AD35:AD44)</f>
        <v>0.3020494699646643</v>
      </c>
      <c r="AE45" s="847"/>
      <c r="AF45" s="1222" t="s">
        <v>73</v>
      </c>
      <c r="AG45" s="1223"/>
      <c r="AH45" s="57">
        <f>SUM(AH35:AH44)</f>
        <v>1636</v>
      </c>
      <c r="AI45" s="828">
        <f>SUM(AI35:AI44)</f>
        <v>0.2918822479928635</v>
      </c>
      <c r="AJ45" s="847"/>
      <c r="AK45" s="1222" t="s">
        <v>73</v>
      </c>
      <c r="AL45" s="1223"/>
      <c r="AM45" s="57">
        <f>SUM(AM35:AM44)</f>
        <v>5225</v>
      </c>
      <c r="AN45" s="828">
        <f>SUM(AN35:AN44)</f>
        <v>0.2759731685416997</v>
      </c>
      <c r="AO45" s="847"/>
    </row>
    <row r="46" spans="1:41" ht="15.75" thickBot="1">
      <c r="A46" s="257"/>
      <c r="B46" s="32" t="s">
        <v>620</v>
      </c>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826"/>
      <c r="AF46" s="32"/>
      <c r="AG46" s="32"/>
      <c r="AH46" s="32"/>
      <c r="AI46" s="32"/>
      <c r="AJ46" s="826"/>
      <c r="AK46" s="32"/>
      <c r="AL46" s="32"/>
      <c r="AM46" s="32"/>
      <c r="AN46" s="32"/>
      <c r="AO46" s="826"/>
    </row>
    <row r="47" spans="1:41" ht="15">
      <c r="A47" s="257"/>
      <c r="B47" s="1243">
        <v>2009</v>
      </c>
      <c r="C47" s="1243"/>
      <c r="D47" s="1243"/>
      <c r="E47" s="1243"/>
      <c r="F47" s="807"/>
      <c r="G47" s="1242">
        <v>2010</v>
      </c>
      <c r="H47" s="1243"/>
      <c r="I47" s="1243"/>
      <c r="J47" s="1243"/>
      <c r="K47" s="807"/>
      <c r="L47" s="1242">
        <v>2011</v>
      </c>
      <c r="M47" s="1243"/>
      <c r="N47" s="1243"/>
      <c r="O47" s="1243"/>
      <c r="P47" s="807"/>
      <c r="Q47" s="1227" t="s">
        <v>152</v>
      </c>
      <c r="R47" s="1228"/>
      <c r="S47" s="1228"/>
      <c r="T47" s="1228"/>
      <c r="U47" s="805"/>
      <c r="V47" s="1227">
        <v>2012</v>
      </c>
      <c r="W47" s="1228"/>
      <c r="X47" s="1228"/>
      <c r="Y47" s="1228"/>
      <c r="Z47" s="805"/>
      <c r="AA47" s="1227">
        <v>2013</v>
      </c>
      <c r="AB47" s="1228"/>
      <c r="AC47" s="1228"/>
      <c r="AD47" s="1228"/>
      <c r="AE47" s="846"/>
      <c r="AF47" s="1224">
        <v>2014</v>
      </c>
      <c r="AG47" s="1221"/>
      <c r="AH47" s="1221"/>
      <c r="AI47" s="1221"/>
      <c r="AJ47" s="846"/>
      <c r="AK47" s="1227" t="s">
        <v>698</v>
      </c>
      <c r="AL47" s="1228"/>
      <c r="AM47" s="1228"/>
      <c r="AN47" s="1228"/>
      <c r="AO47" s="846"/>
    </row>
    <row r="48" spans="1:41" ht="30" customHeight="1">
      <c r="A48" s="257"/>
      <c r="B48" s="130" t="s">
        <v>235</v>
      </c>
      <c r="C48" s="130" t="s">
        <v>193</v>
      </c>
      <c r="D48" s="128" t="s">
        <v>238</v>
      </c>
      <c r="E48" s="130" t="s">
        <v>153</v>
      </c>
      <c r="F48" s="817" t="s">
        <v>801</v>
      </c>
      <c r="G48" s="130" t="s">
        <v>235</v>
      </c>
      <c r="H48" s="130" t="s">
        <v>193</v>
      </c>
      <c r="I48" s="128" t="s">
        <v>238</v>
      </c>
      <c r="J48" s="130" t="s">
        <v>153</v>
      </c>
      <c r="K48" s="817" t="s">
        <v>801</v>
      </c>
      <c r="L48" s="130" t="s">
        <v>235</v>
      </c>
      <c r="M48" s="130" t="s">
        <v>193</v>
      </c>
      <c r="N48" s="128" t="s">
        <v>238</v>
      </c>
      <c r="O48" s="130" t="s">
        <v>153</v>
      </c>
      <c r="P48" s="817" t="s">
        <v>801</v>
      </c>
      <c r="Q48" s="130" t="s">
        <v>235</v>
      </c>
      <c r="R48" s="130" t="s">
        <v>193</v>
      </c>
      <c r="S48" s="128" t="s">
        <v>238</v>
      </c>
      <c r="T48" s="130" t="s">
        <v>153</v>
      </c>
      <c r="U48" s="817" t="s">
        <v>801</v>
      </c>
      <c r="V48" s="130" t="s">
        <v>235</v>
      </c>
      <c r="W48" s="130" t="s">
        <v>193</v>
      </c>
      <c r="X48" s="128" t="s">
        <v>238</v>
      </c>
      <c r="Y48" s="130" t="s">
        <v>153</v>
      </c>
      <c r="Z48" s="817" t="s">
        <v>801</v>
      </c>
      <c r="AA48" s="130" t="s">
        <v>235</v>
      </c>
      <c r="AB48" s="130" t="s">
        <v>193</v>
      </c>
      <c r="AC48" s="128" t="s">
        <v>238</v>
      </c>
      <c r="AD48" s="130" t="s">
        <v>153</v>
      </c>
      <c r="AE48" s="817" t="s">
        <v>801</v>
      </c>
      <c r="AF48" s="130" t="s">
        <v>235</v>
      </c>
      <c r="AG48" s="130" t="s">
        <v>193</v>
      </c>
      <c r="AH48" s="128" t="s">
        <v>238</v>
      </c>
      <c r="AI48" s="130" t="s">
        <v>153</v>
      </c>
      <c r="AJ48" s="817" t="s">
        <v>801</v>
      </c>
      <c r="AK48" s="130" t="s">
        <v>235</v>
      </c>
      <c r="AL48" s="130" t="s">
        <v>193</v>
      </c>
      <c r="AM48" s="128" t="s">
        <v>238</v>
      </c>
      <c r="AN48" s="130" t="s">
        <v>153</v>
      </c>
      <c r="AO48" s="817" t="s">
        <v>801</v>
      </c>
    </row>
    <row r="49" spans="1:41" ht="15">
      <c r="A49" s="257"/>
      <c r="B49" s="511">
        <v>1</v>
      </c>
      <c r="C49" s="486" t="s">
        <v>116</v>
      </c>
      <c r="D49" s="204">
        <v>1992</v>
      </c>
      <c r="E49" s="481">
        <v>0.04956826834548486</v>
      </c>
      <c r="F49" s="851" t="s">
        <v>802</v>
      </c>
      <c r="G49" s="830">
        <v>1</v>
      </c>
      <c r="H49" s="486" t="s">
        <v>116</v>
      </c>
      <c r="I49" s="204">
        <v>2065</v>
      </c>
      <c r="J49" s="481">
        <v>0.029267946991708597</v>
      </c>
      <c r="K49" s="851" t="s">
        <v>802</v>
      </c>
      <c r="L49" s="830">
        <v>1</v>
      </c>
      <c r="M49" s="486" t="s">
        <v>136</v>
      </c>
      <c r="N49" s="204">
        <v>1909</v>
      </c>
      <c r="O49" s="481">
        <v>0.034042477307987234</v>
      </c>
      <c r="P49" s="851" t="s">
        <v>802</v>
      </c>
      <c r="Q49" s="830">
        <v>1</v>
      </c>
      <c r="R49" s="486" t="s">
        <v>116</v>
      </c>
      <c r="S49" s="204">
        <v>5666</v>
      </c>
      <c r="T49" s="481">
        <v>0.033964956030188405</v>
      </c>
      <c r="U49" s="851" t="s">
        <v>802</v>
      </c>
      <c r="V49" s="830">
        <v>1</v>
      </c>
      <c r="W49" s="486" t="s">
        <v>116</v>
      </c>
      <c r="X49" s="204">
        <v>1981</v>
      </c>
      <c r="Y49" s="481">
        <v>0.03680787811222594</v>
      </c>
      <c r="Z49" s="851" t="s">
        <v>802</v>
      </c>
      <c r="AA49" s="830">
        <v>1</v>
      </c>
      <c r="AB49" s="486">
        <v>5162</v>
      </c>
      <c r="AC49" s="204">
        <v>2427</v>
      </c>
      <c r="AD49" s="809">
        <v>0.05601846508944028</v>
      </c>
      <c r="AE49" s="851" t="s">
        <v>802</v>
      </c>
      <c r="AF49" s="830">
        <v>1</v>
      </c>
      <c r="AG49" s="486">
        <v>5606</v>
      </c>
      <c r="AH49" s="204">
        <v>1578</v>
      </c>
      <c r="AI49" s="809">
        <v>0.04883332301788698</v>
      </c>
      <c r="AJ49" s="851" t="s">
        <v>126</v>
      </c>
      <c r="AK49" s="830">
        <v>1</v>
      </c>
      <c r="AL49" s="486">
        <v>5162</v>
      </c>
      <c r="AM49" s="204">
        <v>3612</v>
      </c>
      <c r="AN49" s="809">
        <v>0.02928822794868884</v>
      </c>
      <c r="AO49" s="851" t="s">
        <v>802</v>
      </c>
    </row>
    <row r="50" spans="1:41" ht="15">
      <c r="A50" s="257"/>
      <c r="B50" s="511">
        <v>2</v>
      </c>
      <c r="C50" s="486" t="s">
        <v>118</v>
      </c>
      <c r="D50" s="204">
        <v>1202</v>
      </c>
      <c r="E50" s="481">
        <v>0.029910169955458234</v>
      </c>
      <c r="F50" s="852" t="s">
        <v>802</v>
      </c>
      <c r="G50" s="830">
        <v>2</v>
      </c>
      <c r="H50" s="486" t="s">
        <v>143</v>
      </c>
      <c r="I50" s="204">
        <v>2010</v>
      </c>
      <c r="J50" s="481">
        <v>0.02848841329459287</v>
      </c>
      <c r="K50" s="852" t="s">
        <v>126</v>
      </c>
      <c r="L50" s="830">
        <v>2</v>
      </c>
      <c r="M50" s="486" t="s">
        <v>116</v>
      </c>
      <c r="N50" s="204">
        <v>1609</v>
      </c>
      <c r="O50" s="481">
        <v>0.028692690407832087</v>
      </c>
      <c r="P50" s="852" t="s">
        <v>802</v>
      </c>
      <c r="Q50" s="830">
        <v>2</v>
      </c>
      <c r="R50" s="486" t="s">
        <v>117</v>
      </c>
      <c r="S50" s="204">
        <v>3617</v>
      </c>
      <c r="T50" s="481">
        <v>0.02168218248520852</v>
      </c>
      <c r="U50" s="852" t="s">
        <v>802</v>
      </c>
      <c r="V50" s="830">
        <v>2</v>
      </c>
      <c r="W50" s="486" t="s">
        <v>136</v>
      </c>
      <c r="X50" s="204">
        <v>1864</v>
      </c>
      <c r="Y50" s="481">
        <v>0.03463396506874768</v>
      </c>
      <c r="Z50" s="852" t="s">
        <v>802</v>
      </c>
      <c r="AA50" s="830">
        <v>2</v>
      </c>
      <c r="AB50" s="486">
        <v>5608</v>
      </c>
      <c r="AC50" s="204">
        <v>913</v>
      </c>
      <c r="AD50" s="809">
        <v>0.0210732833237161</v>
      </c>
      <c r="AE50" s="852" t="s">
        <v>802</v>
      </c>
      <c r="AF50" s="830">
        <v>2</v>
      </c>
      <c r="AG50" s="486">
        <v>5540</v>
      </c>
      <c r="AH50" s="204">
        <v>1316</v>
      </c>
      <c r="AI50" s="809">
        <v>0.040725382187287246</v>
      </c>
      <c r="AJ50" s="852" t="s">
        <v>126</v>
      </c>
      <c r="AK50" s="830">
        <v>2</v>
      </c>
      <c r="AL50" s="486">
        <v>5108</v>
      </c>
      <c r="AM50" s="204">
        <v>3200</v>
      </c>
      <c r="AN50" s="809">
        <v>0.02594748876960252</v>
      </c>
      <c r="AO50" s="852" t="s">
        <v>802</v>
      </c>
    </row>
    <row r="51" spans="1:41" ht="15">
      <c r="A51" s="257"/>
      <c r="B51" s="511">
        <v>3</v>
      </c>
      <c r="C51" s="486" t="s">
        <v>117</v>
      </c>
      <c r="D51" s="204">
        <v>1201</v>
      </c>
      <c r="E51" s="481">
        <v>0.029885286286610097</v>
      </c>
      <c r="F51" s="852" t="s">
        <v>802</v>
      </c>
      <c r="G51" s="830">
        <v>3</v>
      </c>
      <c r="H51" s="486" t="s">
        <v>142</v>
      </c>
      <c r="I51" s="204">
        <v>1713</v>
      </c>
      <c r="J51" s="481">
        <v>0.024278931330167956</v>
      </c>
      <c r="K51" s="852" t="s">
        <v>126</v>
      </c>
      <c r="L51" s="830">
        <v>3</v>
      </c>
      <c r="M51" s="486" t="s">
        <v>145</v>
      </c>
      <c r="N51" s="204">
        <v>1286</v>
      </c>
      <c r="O51" s="481">
        <v>0.022932753178665048</v>
      </c>
      <c r="P51" s="852" t="s">
        <v>126</v>
      </c>
      <c r="Q51" s="830">
        <v>3</v>
      </c>
      <c r="R51" s="486" t="s">
        <v>118</v>
      </c>
      <c r="S51" s="204">
        <v>3277</v>
      </c>
      <c r="T51" s="481">
        <v>0.019644045342556902</v>
      </c>
      <c r="U51" s="852" t="s">
        <v>802</v>
      </c>
      <c r="V51" s="830">
        <v>3</v>
      </c>
      <c r="W51" s="486" t="s">
        <v>135</v>
      </c>
      <c r="X51" s="204">
        <v>1450</v>
      </c>
      <c r="Y51" s="481">
        <v>0.026941657376439984</v>
      </c>
      <c r="Z51" s="852" t="s">
        <v>802</v>
      </c>
      <c r="AA51" s="830">
        <v>3</v>
      </c>
      <c r="AB51" s="486">
        <v>5163</v>
      </c>
      <c r="AC51" s="204">
        <v>860</v>
      </c>
      <c r="AD51" s="809">
        <v>0.01984997114829775</v>
      </c>
      <c r="AE51" s="852" t="s">
        <v>802</v>
      </c>
      <c r="AF51" s="830">
        <v>3</v>
      </c>
      <c r="AG51" s="486">
        <v>5608</v>
      </c>
      <c r="AH51" s="204">
        <v>1098</v>
      </c>
      <c r="AI51" s="809">
        <v>0.03397908027480349</v>
      </c>
      <c r="AJ51" s="852" t="s">
        <v>126</v>
      </c>
      <c r="AK51" s="830">
        <v>3</v>
      </c>
      <c r="AL51" s="486">
        <v>5114</v>
      </c>
      <c r="AM51" s="204">
        <v>2739</v>
      </c>
      <c r="AN51" s="809">
        <v>0.022209428668731653</v>
      </c>
      <c r="AO51" s="852" t="s">
        <v>802</v>
      </c>
    </row>
    <row r="52" spans="1:41" ht="15">
      <c r="A52" s="257"/>
      <c r="B52" s="511">
        <v>4</v>
      </c>
      <c r="C52" s="486" t="s">
        <v>135</v>
      </c>
      <c r="D52" s="204">
        <v>1036</v>
      </c>
      <c r="E52" s="481">
        <v>0.025779480926667826</v>
      </c>
      <c r="F52" s="852" t="s">
        <v>802</v>
      </c>
      <c r="G52" s="830">
        <v>4</v>
      </c>
      <c r="H52" s="486" t="s">
        <v>139</v>
      </c>
      <c r="I52" s="204">
        <v>1685</v>
      </c>
      <c r="J52" s="481">
        <v>0.023882077811636312</v>
      </c>
      <c r="K52" s="852" t="s">
        <v>802</v>
      </c>
      <c r="L52" s="830">
        <v>4</v>
      </c>
      <c r="M52" s="486" t="s">
        <v>141</v>
      </c>
      <c r="N52" s="204">
        <v>1284</v>
      </c>
      <c r="O52" s="481">
        <v>0.022897087932664015</v>
      </c>
      <c r="P52" s="852" t="s">
        <v>126</v>
      </c>
      <c r="Q52" s="830">
        <v>4</v>
      </c>
      <c r="R52" s="486" t="s">
        <v>142</v>
      </c>
      <c r="S52" s="204">
        <v>3219</v>
      </c>
      <c r="T52" s="481">
        <v>0.019296363124104567</v>
      </c>
      <c r="U52" s="852" t="s">
        <v>126</v>
      </c>
      <c r="V52" s="830">
        <v>4</v>
      </c>
      <c r="W52" s="486" t="s">
        <v>118</v>
      </c>
      <c r="X52" s="204">
        <v>1137</v>
      </c>
      <c r="Y52" s="481">
        <v>0.021125975473801562</v>
      </c>
      <c r="Z52" s="852" t="s">
        <v>802</v>
      </c>
      <c r="AA52" s="830">
        <v>4</v>
      </c>
      <c r="AB52" s="486">
        <v>5159</v>
      </c>
      <c r="AC52" s="204">
        <v>852</v>
      </c>
      <c r="AD52" s="809">
        <v>0.01966532025389498</v>
      </c>
      <c r="AE52" s="852" t="s">
        <v>802</v>
      </c>
      <c r="AF52" s="830">
        <v>4</v>
      </c>
      <c r="AG52" s="486">
        <v>5253</v>
      </c>
      <c r="AH52" s="204">
        <v>847</v>
      </c>
      <c r="AI52" s="809">
        <v>0.026211549173732748</v>
      </c>
      <c r="AJ52" s="852" t="s">
        <v>126</v>
      </c>
      <c r="AK52" s="830">
        <v>4</v>
      </c>
      <c r="AL52" s="486">
        <v>5113</v>
      </c>
      <c r="AM52" s="204">
        <v>2353</v>
      </c>
      <c r="AN52" s="809">
        <v>0.01907951283589835</v>
      </c>
      <c r="AO52" s="852" t="s">
        <v>802</v>
      </c>
    </row>
    <row r="53" spans="1:41" ht="15">
      <c r="A53" s="257"/>
      <c r="B53" s="511">
        <v>5</v>
      </c>
      <c r="C53" s="486" t="s">
        <v>142</v>
      </c>
      <c r="D53" s="204">
        <v>918</v>
      </c>
      <c r="E53" s="481">
        <v>0.022843208002587902</v>
      </c>
      <c r="F53" s="852" t="s">
        <v>126</v>
      </c>
      <c r="G53" s="830">
        <v>5</v>
      </c>
      <c r="H53" s="486" t="s">
        <v>118</v>
      </c>
      <c r="I53" s="204">
        <v>1389</v>
      </c>
      <c r="J53" s="481">
        <v>0.019686769187158955</v>
      </c>
      <c r="K53" s="852" t="s">
        <v>802</v>
      </c>
      <c r="L53" s="830">
        <v>5</v>
      </c>
      <c r="M53" s="486" t="s">
        <v>137</v>
      </c>
      <c r="N53" s="204">
        <v>1169</v>
      </c>
      <c r="O53" s="481">
        <v>0.020846336287604544</v>
      </c>
      <c r="P53" s="852" t="s">
        <v>802</v>
      </c>
      <c r="Q53" s="830">
        <v>5</v>
      </c>
      <c r="R53" s="486" t="s">
        <v>135</v>
      </c>
      <c r="S53" s="204">
        <v>3154</v>
      </c>
      <c r="T53" s="481">
        <v>0.018906719258597642</v>
      </c>
      <c r="U53" s="852" t="s">
        <v>802</v>
      </c>
      <c r="V53" s="830">
        <v>5</v>
      </c>
      <c r="W53" s="486" t="s">
        <v>134</v>
      </c>
      <c r="X53" s="204">
        <v>1130</v>
      </c>
      <c r="Y53" s="481">
        <v>0.020995912300260128</v>
      </c>
      <c r="Z53" s="852" t="s">
        <v>802</v>
      </c>
      <c r="AA53" s="830">
        <v>5</v>
      </c>
      <c r="AB53" s="486">
        <v>5158</v>
      </c>
      <c r="AC53" s="204">
        <v>850</v>
      </c>
      <c r="AD53" s="809">
        <v>0.019619157530294286</v>
      </c>
      <c r="AE53" s="852" t="s">
        <v>802</v>
      </c>
      <c r="AF53" s="830">
        <v>5</v>
      </c>
      <c r="AG53" s="486">
        <v>5211</v>
      </c>
      <c r="AH53" s="204">
        <v>710</v>
      </c>
      <c r="AI53" s="809">
        <v>0.021971900724144334</v>
      </c>
      <c r="AJ53" s="852" t="s">
        <v>802</v>
      </c>
      <c r="AK53" s="830">
        <v>5</v>
      </c>
      <c r="AL53" s="486">
        <v>5112</v>
      </c>
      <c r="AM53" s="204">
        <v>1879</v>
      </c>
      <c r="AN53" s="809">
        <v>0.015236041061900978</v>
      </c>
      <c r="AO53" s="852" t="s">
        <v>802</v>
      </c>
    </row>
    <row r="54" spans="1:41" ht="15">
      <c r="A54" s="257"/>
      <c r="B54" s="511">
        <v>6</v>
      </c>
      <c r="C54" s="486" t="s">
        <v>134</v>
      </c>
      <c r="D54" s="204">
        <v>882</v>
      </c>
      <c r="E54" s="481">
        <v>0.021947395924055042</v>
      </c>
      <c r="F54" s="852" t="s">
        <v>802</v>
      </c>
      <c r="G54" s="830">
        <v>6</v>
      </c>
      <c r="H54" s="486" t="s">
        <v>109</v>
      </c>
      <c r="I54" s="204">
        <v>1387</v>
      </c>
      <c r="J54" s="481">
        <v>0.019658422507263837</v>
      </c>
      <c r="K54" s="852" t="s">
        <v>802</v>
      </c>
      <c r="L54" s="830">
        <v>6</v>
      </c>
      <c r="M54" s="486" t="s">
        <v>117</v>
      </c>
      <c r="N54" s="204">
        <v>1092</v>
      </c>
      <c r="O54" s="481">
        <v>0.019473224316564723</v>
      </c>
      <c r="P54" s="852" t="s">
        <v>802</v>
      </c>
      <c r="Q54" s="830">
        <v>6</v>
      </c>
      <c r="R54" s="486" t="s">
        <v>136</v>
      </c>
      <c r="S54" s="204">
        <v>3136</v>
      </c>
      <c r="T54" s="481">
        <v>0.01879881788045726</v>
      </c>
      <c r="U54" s="852" t="s">
        <v>802</v>
      </c>
      <c r="V54" s="830">
        <v>6</v>
      </c>
      <c r="W54" s="486" t="s">
        <v>133</v>
      </c>
      <c r="X54" s="204">
        <v>1053</v>
      </c>
      <c r="Y54" s="481">
        <v>0.01956521739130435</v>
      </c>
      <c r="Z54" s="852" t="s">
        <v>802</v>
      </c>
      <c r="AA54" s="830">
        <v>6</v>
      </c>
      <c r="AB54" s="486">
        <v>5108</v>
      </c>
      <c r="AC54" s="204">
        <v>830</v>
      </c>
      <c r="AD54" s="809">
        <v>0.019157530294287364</v>
      </c>
      <c r="AE54" s="852" t="s">
        <v>802</v>
      </c>
      <c r="AF54" s="830">
        <v>6</v>
      </c>
      <c r="AG54" s="486">
        <v>5290</v>
      </c>
      <c r="AH54" s="204">
        <v>682</v>
      </c>
      <c r="AI54" s="809">
        <v>0.021105403230797796</v>
      </c>
      <c r="AJ54" s="852" t="s">
        <v>126</v>
      </c>
      <c r="AK54" s="830">
        <v>6</v>
      </c>
      <c r="AL54" s="486">
        <v>5608</v>
      </c>
      <c r="AM54" s="204">
        <v>1878</v>
      </c>
      <c r="AN54" s="809">
        <v>0.015227932471660478</v>
      </c>
      <c r="AO54" s="852" t="s">
        <v>126</v>
      </c>
    </row>
    <row r="55" spans="1:41" ht="15">
      <c r="A55" s="257"/>
      <c r="B55" s="511">
        <v>7</v>
      </c>
      <c r="C55" s="486" t="s">
        <v>138</v>
      </c>
      <c r="D55" s="204">
        <v>843</v>
      </c>
      <c r="E55" s="481">
        <v>0.02097693283897778</v>
      </c>
      <c r="F55" s="852" t="s">
        <v>802</v>
      </c>
      <c r="G55" s="830">
        <v>7</v>
      </c>
      <c r="H55" s="486" t="s">
        <v>117</v>
      </c>
      <c r="I55" s="204">
        <v>1324</v>
      </c>
      <c r="J55" s="481">
        <v>0.018765502090567644</v>
      </c>
      <c r="K55" s="852" t="s">
        <v>802</v>
      </c>
      <c r="L55" s="830">
        <v>7</v>
      </c>
      <c r="M55" s="486" t="s">
        <v>815</v>
      </c>
      <c r="N55" s="204">
        <v>907</v>
      </c>
      <c r="O55" s="481">
        <v>0.01617418906146905</v>
      </c>
      <c r="P55" s="852" t="s">
        <v>802</v>
      </c>
      <c r="Q55" s="830">
        <v>7</v>
      </c>
      <c r="R55" s="486" t="s">
        <v>139</v>
      </c>
      <c r="S55" s="204">
        <v>2753</v>
      </c>
      <c r="T55" s="481">
        <v>0.016502916334470295</v>
      </c>
      <c r="U55" s="852" t="s">
        <v>802</v>
      </c>
      <c r="V55" s="830">
        <v>7</v>
      </c>
      <c r="W55" s="486" t="s">
        <v>131</v>
      </c>
      <c r="X55" s="204">
        <v>1000</v>
      </c>
      <c r="Y55" s="481">
        <v>0.01858045336306206</v>
      </c>
      <c r="Z55" s="852" t="s">
        <v>802</v>
      </c>
      <c r="AA55" s="830">
        <v>7</v>
      </c>
      <c r="AB55" s="486">
        <v>5251</v>
      </c>
      <c r="AC55" s="204">
        <v>827</v>
      </c>
      <c r="AD55" s="809">
        <v>0.019088286208886324</v>
      </c>
      <c r="AE55" s="852" t="s">
        <v>802</v>
      </c>
      <c r="AF55" s="830">
        <v>7</v>
      </c>
      <c r="AG55" s="486">
        <v>5023</v>
      </c>
      <c r="AH55" s="204">
        <v>556</v>
      </c>
      <c r="AI55" s="809">
        <v>0.017206164510738378</v>
      </c>
      <c r="AJ55" s="852" t="s">
        <v>802</v>
      </c>
      <c r="AK55" s="830">
        <v>7</v>
      </c>
      <c r="AL55" s="486">
        <v>5023</v>
      </c>
      <c r="AM55" s="204">
        <v>1872</v>
      </c>
      <c r="AN55" s="809">
        <v>0.015179280930217472</v>
      </c>
      <c r="AO55" s="852" t="s">
        <v>802</v>
      </c>
    </row>
    <row r="56" spans="1:41" ht="15">
      <c r="A56" s="257"/>
      <c r="B56" s="511">
        <v>8</v>
      </c>
      <c r="C56" s="486" t="s">
        <v>139</v>
      </c>
      <c r="D56" s="204">
        <v>760</v>
      </c>
      <c r="E56" s="481">
        <v>0.018911588324582576</v>
      </c>
      <c r="F56" s="852" t="s">
        <v>802</v>
      </c>
      <c r="G56" s="830">
        <v>8</v>
      </c>
      <c r="H56" s="486" t="s">
        <v>135</v>
      </c>
      <c r="I56" s="204">
        <v>1246</v>
      </c>
      <c r="J56" s="481">
        <v>0.01765998157465807</v>
      </c>
      <c r="K56" s="852" t="s">
        <v>802</v>
      </c>
      <c r="L56" s="830">
        <v>8</v>
      </c>
      <c r="M56" s="486" t="s">
        <v>135</v>
      </c>
      <c r="N56" s="204">
        <v>872</v>
      </c>
      <c r="O56" s="481">
        <v>0.015550047256450952</v>
      </c>
      <c r="P56" s="852" t="s">
        <v>802</v>
      </c>
      <c r="Q56" s="830">
        <v>8</v>
      </c>
      <c r="R56" s="486" t="s">
        <v>143</v>
      </c>
      <c r="S56" s="204">
        <v>2679</v>
      </c>
      <c r="T56" s="481">
        <v>0.01605932177989318</v>
      </c>
      <c r="U56" s="852" t="s">
        <v>126</v>
      </c>
      <c r="V56" s="830">
        <v>8</v>
      </c>
      <c r="W56" s="486" t="s">
        <v>231</v>
      </c>
      <c r="X56" s="204">
        <v>967</v>
      </c>
      <c r="Y56" s="481">
        <v>0.01796729840208101</v>
      </c>
      <c r="Z56" s="852" t="s">
        <v>802</v>
      </c>
      <c r="AA56" s="830">
        <v>8</v>
      </c>
      <c r="AB56" s="486">
        <v>5023</v>
      </c>
      <c r="AC56" s="204">
        <v>815</v>
      </c>
      <c r="AD56" s="809">
        <v>0.018811309867282168</v>
      </c>
      <c r="AE56" s="852" t="s">
        <v>802</v>
      </c>
      <c r="AF56" s="830">
        <v>8</v>
      </c>
      <c r="AG56" s="486">
        <v>5700</v>
      </c>
      <c r="AH56" s="204">
        <v>552</v>
      </c>
      <c r="AI56" s="809">
        <v>0.017082379154546017</v>
      </c>
      <c r="AJ56" s="852" t="s">
        <v>126</v>
      </c>
      <c r="AK56" s="830">
        <v>8</v>
      </c>
      <c r="AL56" s="486">
        <v>5540</v>
      </c>
      <c r="AM56" s="204">
        <v>1783</v>
      </c>
      <c r="AN56" s="809">
        <v>0.014457616398812902</v>
      </c>
      <c r="AO56" s="852" t="s">
        <v>126</v>
      </c>
    </row>
    <row r="57" spans="1:41" ht="15">
      <c r="A57" s="257"/>
      <c r="B57" s="511">
        <v>9</v>
      </c>
      <c r="C57" s="486" t="s">
        <v>133</v>
      </c>
      <c r="D57" s="204">
        <v>727</v>
      </c>
      <c r="E57" s="481">
        <v>0.018090427252594122</v>
      </c>
      <c r="F57" s="852" t="s">
        <v>802</v>
      </c>
      <c r="G57" s="830">
        <v>9</v>
      </c>
      <c r="H57" s="486" t="s">
        <v>144</v>
      </c>
      <c r="I57" s="204">
        <v>1241</v>
      </c>
      <c r="J57" s="481">
        <v>0.017589114874920275</v>
      </c>
      <c r="K57" s="852" t="s">
        <v>126</v>
      </c>
      <c r="L57" s="830">
        <v>9</v>
      </c>
      <c r="M57" s="486" t="s">
        <v>138</v>
      </c>
      <c r="N57" s="204">
        <v>806</v>
      </c>
      <c r="O57" s="481">
        <v>0.014373094138416819</v>
      </c>
      <c r="P57" s="852" t="s">
        <v>802</v>
      </c>
      <c r="Q57" s="830">
        <v>9</v>
      </c>
      <c r="R57" s="486" t="s">
        <v>109</v>
      </c>
      <c r="S57" s="204">
        <v>2662</v>
      </c>
      <c r="T57" s="481">
        <v>0.015957414922760597</v>
      </c>
      <c r="U57" s="852" t="s">
        <v>802</v>
      </c>
      <c r="V57" s="830">
        <v>9</v>
      </c>
      <c r="W57" s="486" t="s">
        <v>117</v>
      </c>
      <c r="X57" s="204">
        <v>964</v>
      </c>
      <c r="Y57" s="481">
        <v>0.017911557041991825</v>
      </c>
      <c r="Z57" s="852" t="s">
        <v>802</v>
      </c>
      <c r="AA57" s="830">
        <v>9</v>
      </c>
      <c r="AB57" s="486">
        <v>5169</v>
      </c>
      <c r="AC57" s="204">
        <v>712</v>
      </c>
      <c r="AD57" s="809">
        <v>0.01643392960184651</v>
      </c>
      <c r="AE57" s="852" t="s">
        <v>802</v>
      </c>
      <c r="AF57" s="830">
        <v>9</v>
      </c>
      <c r="AG57" s="486">
        <v>5108</v>
      </c>
      <c r="AH57" s="204">
        <v>546</v>
      </c>
      <c r="AI57" s="809">
        <v>0.016896701120257474</v>
      </c>
      <c r="AJ57" s="852" t="s">
        <v>802</v>
      </c>
      <c r="AK57" s="830">
        <v>9</v>
      </c>
      <c r="AL57" s="486">
        <v>5606</v>
      </c>
      <c r="AM57" s="204">
        <v>1765</v>
      </c>
      <c r="AN57" s="809">
        <v>0.014311661774483888</v>
      </c>
      <c r="AO57" s="852" t="s">
        <v>126</v>
      </c>
    </row>
    <row r="58" spans="1:41" ht="15">
      <c r="A58" s="257"/>
      <c r="B58" s="515">
        <v>10</v>
      </c>
      <c r="C58" s="487" t="s">
        <v>113</v>
      </c>
      <c r="D58" s="488">
        <v>665</v>
      </c>
      <c r="E58" s="935">
        <v>0.016547639784009756</v>
      </c>
      <c r="F58" s="853" t="s">
        <v>802</v>
      </c>
      <c r="G58" s="831">
        <v>10</v>
      </c>
      <c r="H58" s="487" t="s">
        <v>160</v>
      </c>
      <c r="I58" s="488">
        <v>1203</v>
      </c>
      <c r="J58" s="935">
        <v>0.017050527956913048</v>
      </c>
      <c r="K58" s="853" t="s">
        <v>802</v>
      </c>
      <c r="L58" s="831">
        <v>10</v>
      </c>
      <c r="M58" s="487" t="s">
        <v>231</v>
      </c>
      <c r="N58" s="488">
        <v>802</v>
      </c>
      <c r="O58" s="935">
        <v>0.014301763646414752</v>
      </c>
      <c r="P58" s="853" t="s">
        <v>802</v>
      </c>
      <c r="Q58" s="831">
        <v>10</v>
      </c>
      <c r="R58" s="487" t="s">
        <v>134</v>
      </c>
      <c r="S58" s="488">
        <v>2596</v>
      </c>
      <c r="T58" s="935">
        <v>0.015561776536245872</v>
      </c>
      <c r="U58" s="853" t="s">
        <v>802</v>
      </c>
      <c r="V58" s="831">
        <v>10</v>
      </c>
      <c r="W58" s="487" t="s">
        <v>112</v>
      </c>
      <c r="X58" s="488">
        <v>902</v>
      </c>
      <c r="Y58" s="935">
        <v>0.016759568933481978</v>
      </c>
      <c r="Z58" s="853" t="s">
        <v>802</v>
      </c>
      <c r="AA58" s="831">
        <v>10</v>
      </c>
      <c r="AB58" s="487">
        <v>5086</v>
      </c>
      <c r="AC58" s="488">
        <v>711</v>
      </c>
      <c r="AD58" s="810">
        <v>0.016410848240046162</v>
      </c>
      <c r="AE58" s="853" t="s">
        <v>802</v>
      </c>
      <c r="AF58" s="831">
        <v>10</v>
      </c>
      <c r="AG58" s="487">
        <v>5341</v>
      </c>
      <c r="AH58" s="488">
        <v>539</v>
      </c>
      <c r="AI58" s="810">
        <v>0.01668007674692084</v>
      </c>
      <c r="AJ58" s="853" t="s">
        <v>126</v>
      </c>
      <c r="AK58" s="831">
        <v>10</v>
      </c>
      <c r="AL58" s="487">
        <v>5158</v>
      </c>
      <c r="AM58" s="488">
        <v>1738</v>
      </c>
      <c r="AN58" s="810">
        <v>0.014092729837990366</v>
      </c>
      <c r="AO58" s="853" t="s">
        <v>802</v>
      </c>
    </row>
    <row r="59" spans="1:41" ht="15.75" thickBot="1">
      <c r="A59" s="257"/>
      <c r="B59" s="1234" t="s">
        <v>73</v>
      </c>
      <c r="C59" s="1235"/>
      <c r="D59" s="19">
        <f>SUM(D49:D58)</f>
        <v>10226</v>
      </c>
      <c r="E59" s="936">
        <f>SUM(E49:E58)</f>
        <v>0.2544603976410282</v>
      </c>
      <c r="F59" s="844"/>
      <c r="G59" s="1234" t="s">
        <v>73</v>
      </c>
      <c r="H59" s="1235"/>
      <c r="I59" s="19">
        <f>SUM(I49:I58)</f>
        <v>15263</v>
      </c>
      <c r="J59" s="813">
        <f>SUM(J49:J58)</f>
        <v>0.2163276876195876</v>
      </c>
      <c r="K59" s="844"/>
      <c r="L59" s="1234" t="s">
        <v>73</v>
      </c>
      <c r="M59" s="1233"/>
      <c r="N59" s="20">
        <f>SUM(N49:N58)</f>
        <v>11736</v>
      </c>
      <c r="O59" s="813">
        <f>SUM(O49:O58)</f>
        <v>0.20928366353406924</v>
      </c>
      <c r="P59" s="844"/>
      <c r="Q59" s="1225" t="s">
        <v>73</v>
      </c>
      <c r="R59" s="1226"/>
      <c r="S59" s="19">
        <f>SUM(S49:S58)</f>
        <v>32759</v>
      </c>
      <c r="T59" s="937">
        <f>SUM(T49:T58)</f>
        <v>0.19637451369448325</v>
      </c>
      <c r="U59" s="834"/>
      <c r="V59" s="1225" t="s">
        <v>73</v>
      </c>
      <c r="W59" s="1226"/>
      <c r="X59" s="19">
        <f>SUM(X49:X58)</f>
        <v>12448</v>
      </c>
      <c r="Y59" s="833">
        <f>SUM(Y49:Y58)</f>
        <v>0.2312894834633965</v>
      </c>
      <c r="Z59" s="834"/>
      <c r="AA59" s="1225" t="s">
        <v>73</v>
      </c>
      <c r="AB59" s="1226"/>
      <c r="AC59" s="19">
        <f>SUM(AC49:AC58)</f>
        <v>9797</v>
      </c>
      <c r="AD59" s="833">
        <f>SUM(AD49:AD58)</f>
        <v>0.2261281015579919</v>
      </c>
      <c r="AE59" s="850"/>
      <c r="AF59" s="1225" t="s">
        <v>73</v>
      </c>
      <c r="AG59" s="1226"/>
      <c r="AH59" s="19">
        <f>SUM(AH49:AH58)</f>
        <v>8424</v>
      </c>
      <c r="AI59" s="833">
        <f>SUM(AI49:AI58)</f>
        <v>0.26069196014111534</v>
      </c>
      <c r="AJ59" s="850"/>
      <c r="AK59" s="1225" t="s">
        <v>73</v>
      </c>
      <c r="AL59" s="1226"/>
      <c r="AM59" s="19">
        <f>SUM(AM49:AM58)</f>
        <v>22819</v>
      </c>
      <c r="AN59" s="833">
        <f>SUM(AN49:AN58)</f>
        <v>0.18502992069798746</v>
      </c>
      <c r="AO59" s="850"/>
    </row>
    <row r="60" spans="1:41" ht="15">
      <c r="A60" s="196"/>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J60" s="200"/>
      <c r="AK60" s="200"/>
      <c r="AL60" s="200"/>
      <c r="AM60" s="200"/>
      <c r="AN60" s="200"/>
      <c r="AO60" s="200"/>
    </row>
    <row r="61" spans="1:41" ht="15">
      <c r="A61" s="196"/>
      <c r="B61" s="200"/>
      <c r="C61" s="200"/>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J61" s="200"/>
      <c r="AK61" s="200"/>
      <c r="AL61" s="200"/>
      <c r="AM61" s="200"/>
      <c r="AN61" s="200"/>
      <c r="AO61" s="200"/>
    </row>
    <row r="62" spans="1:41" ht="15">
      <c r="A62" s="196"/>
      <c r="B62" s="200"/>
      <c r="C62" s="200"/>
      <c r="D62" s="200"/>
      <c r="E62" s="200"/>
      <c r="F62" s="200"/>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J62" s="200"/>
      <c r="AK62" s="200"/>
      <c r="AL62" s="200"/>
      <c r="AM62" s="200"/>
      <c r="AN62" s="200"/>
      <c r="AO62" s="200"/>
    </row>
    <row r="63" spans="1:41" ht="15">
      <c r="A63" s="196"/>
      <c r="B63" s="200"/>
      <c r="C63" s="200"/>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200"/>
      <c r="AJ63" s="200"/>
      <c r="AK63" s="200"/>
      <c r="AL63" s="200"/>
      <c r="AM63" s="200"/>
      <c r="AN63" s="200"/>
      <c r="AO63" s="200"/>
    </row>
    <row r="64" ht="15">
      <c r="A64" s="196"/>
    </row>
    <row r="65" ht="15">
      <c r="A65" s="196"/>
    </row>
    <row r="66" ht="15">
      <c r="A66" s="196"/>
    </row>
    <row r="67" ht="15">
      <c r="A67" s="196"/>
    </row>
    <row r="68" ht="15">
      <c r="A68" s="196"/>
    </row>
    <row r="69" ht="15">
      <c r="A69" s="196"/>
    </row>
    <row r="70" ht="15">
      <c r="A70" s="196"/>
    </row>
    <row r="71" ht="15">
      <c r="A71" s="196"/>
    </row>
    <row r="72" ht="15">
      <c r="A72" s="196"/>
    </row>
    <row r="73" ht="15">
      <c r="A73" s="196"/>
    </row>
    <row r="74" ht="15">
      <c r="A74" s="196"/>
    </row>
    <row r="75" ht="15">
      <c r="A75" s="196"/>
    </row>
    <row r="76" ht="15">
      <c r="A76" s="196"/>
    </row>
    <row r="77" ht="15">
      <c r="A77" s="196"/>
    </row>
    <row r="78" ht="15">
      <c r="A78" s="196"/>
    </row>
    <row r="79" ht="15">
      <c r="A79" s="196"/>
    </row>
    <row r="80" ht="15">
      <c r="A80" s="196"/>
    </row>
    <row r="81" ht="15">
      <c r="A81" s="196"/>
    </row>
    <row r="82" ht="15">
      <c r="A82" s="196"/>
    </row>
    <row r="83" ht="15">
      <c r="A83" s="196"/>
    </row>
    <row r="84" ht="15">
      <c r="A84" s="196"/>
    </row>
    <row r="85" ht="15">
      <c r="A85" s="196"/>
    </row>
    <row r="86" ht="15">
      <c r="A86" s="196"/>
    </row>
    <row r="87" ht="15">
      <c r="A87" s="196"/>
    </row>
    <row r="88" ht="15">
      <c r="A88" s="196"/>
    </row>
    <row r="89" ht="15">
      <c r="A89" s="196"/>
    </row>
    <row r="90" ht="15">
      <c r="A90" s="196"/>
    </row>
    <row r="91" ht="15">
      <c r="A91" s="196"/>
    </row>
    <row r="92" ht="15">
      <c r="A92" s="197"/>
    </row>
    <row r="93" ht="15">
      <c r="A93" s="197"/>
    </row>
    <row r="94" ht="15">
      <c r="A94" s="197"/>
    </row>
    <row r="95" ht="15">
      <c r="A95" s="197"/>
    </row>
    <row r="96" ht="15">
      <c r="A96" s="197"/>
    </row>
    <row r="97" ht="15">
      <c r="A97" s="197"/>
    </row>
    <row r="98" ht="15">
      <c r="A98" s="197"/>
    </row>
    <row r="99" ht="15">
      <c r="A99" s="197"/>
    </row>
    <row r="100" ht="15">
      <c r="A100" s="197"/>
    </row>
    <row r="101" ht="15">
      <c r="A101" s="197"/>
    </row>
    <row r="102" ht="15">
      <c r="A102" s="197"/>
    </row>
    <row r="103" ht="15">
      <c r="A103" s="197"/>
    </row>
    <row r="104" ht="15">
      <c r="A104" s="197"/>
    </row>
    <row r="105" ht="15">
      <c r="A105" s="197"/>
    </row>
    <row r="106" ht="15">
      <c r="A106" s="197"/>
    </row>
  </sheetData>
  <mergeCells count="65">
    <mergeCell ref="AA45:AB45"/>
    <mergeCell ref="AA47:AD47"/>
    <mergeCell ref="AA59:AB59"/>
    <mergeCell ref="AA5:AD5"/>
    <mergeCell ref="AA17:AB17"/>
    <mergeCell ref="AA19:AD19"/>
    <mergeCell ref="AA31:AB31"/>
    <mergeCell ref="AA33:AD33"/>
    <mergeCell ref="V45:W45"/>
    <mergeCell ref="V47:Y47"/>
    <mergeCell ref="V59:W59"/>
    <mergeCell ref="V5:Y5"/>
    <mergeCell ref="V17:W17"/>
    <mergeCell ref="V19:Y19"/>
    <mergeCell ref="V31:W31"/>
    <mergeCell ref="V33:Y33"/>
    <mergeCell ref="B59:C59"/>
    <mergeCell ref="G59:H59"/>
    <mergeCell ref="L59:M59"/>
    <mergeCell ref="Q59:R59"/>
    <mergeCell ref="A1:A2"/>
    <mergeCell ref="B17:C17"/>
    <mergeCell ref="G17:H17"/>
    <mergeCell ref="L17:M17"/>
    <mergeCell ref="Q17:R17"/>
    <mergeCell ref="B5:E5"/>
    <mergeCell ref="G5:J5"/>
    <mergeCell ref="L5:O5"/>
    <mergeCell ref="Q5:T5"/>
    <mergeCell ref="Q33:T33"/>
    <mergeCell ref="Q47:T47"/>
    <mergeCell ref="L47:O47"/>
    <mergeCell ref="G47:J47"/>
    <mergeCell ref="B47:E47"/>
    <mergeCell ref="B33:E33"/>
    <mergeCell ref="G33:J33"/>
    <mergeCell ref="L33:O33"/>
    <mergeCell ref="Q45:R45"/>
    <mergeCell ref="L45:M45"/>
    <mergeCell ref="G45:H45"/>
    <mergeCell ref="B45:C45"/>
    <mergeCell ref="B19:E19"/>
    <mergeCell ref="B31:C31"/>
    <mergeCell ref="G19:J19"/>
    <mergeCell ref="L19:O19"/>
    <mergeCell ref="Q19:T19"/>
    <mergeCell ref="G31:H31"/>
    <mergeCell ref="L31:M31"/>
    <mergeCell ref="Q31:R31"/>
    <mergeCell ref="AF45:AG45"/>
    <mergeCell ref="AF47:AI47"/>
    <mergeCell ref="AF59:AG59"/>
    <mergeCell ref="AK5:AN5"/>
    <mergeCell ref="AK17:AL17"/>
    <mergeCell ref="AK19:AN19"/>
    <mergeCell ref="AK31:AL31"/>
    <mergeCell ref="AK33:AN33"/>
    <mergeCell ref="AK45:AL45"/>
    <mergeCell ref="AK47:AN47"/>
    <mergeCell ref="AK59:AL59"/>
    <mergeCell ref="AF5:AI5"/>
    <mergeCell ref="AF17:AG17"/>
    <mergeCell ref="AF19:AI19"/>
    <mergeCell ref="AF31:AG31"/>
    <mergeCell ref="AF33:AI33"/>
  </mergeCells>
  <hyperlinks>
    <hyperlink ref="A1:A2" location="Index!A1" display="Back to Index"/>
  </hyperlinks>
  <printOptions/>
  <pageMargins left="0.7" right="0.7" top="0.75" bottom="0.75" header="0.3" footer="0.3"/>
  <pageSetup fitToHeight="1" fitToWidth="1" horizontalDpi="300" verticalDpi="300" orientation="landscape" paperSize="8" scale="81" r:id="rId1"/>
  <ignoredErrors>
    <ignoredError sqref="M8:M11 M7 M12:M16 H7:H14 H16 C7:C16 M35:M44 H35:H44 C35:C42 C44 R35:R44 R7:R16 C21:C30 H21:H30 M21:M30 R21:R30"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59"/>
  <sheetViews>
    <sheetView workbookViewId="0" topLeftCell="A1">
      <selection activeCell="W38" sqref="W38"/>
    </sheetView>
  </sheetViews>
  <sheetFormatPr defaultColWidth="9.140625" defaultRowHeight="15"/>
  <cols>
    <col min="5" max="5" width="11.00390625" style="0" bestFit="1" customWidth="1"/>
    <col min="21" max="21" width="16.00390625" style="0" bestFit="1" customWidth="1"/>
  </cols>
  <sheetData>
    <row r="1" spans="1:21" ht="15">
      <c r="A1" s="1143" t="s">
        <v>64</v>
      </c>
      <c r="B1" s="196"/>
      <c r="C1" s="196"/>
      <c r="D1" s="196"/>
      <c r="E1" s="196"/>
      <c r="F1" s="196"/>
      <c r="G1" s="196"/>
      <c r="H1" s="196"/>
      <c r="I1" s="196"/>
      <c r="J1" s="196"/>
      <c r="K1" s="196"/>
      <c r="L1" s="196"/>
      <c r="M1" s="196"/>
      <c r="N1" s="196"/>
      <c r="O1" s="196"/>
      <c r="P1" s="196"/>
      <c r="Q1" s="196"/>
      <c r="R1" s="196"/>
      <c r="S1" s="196"/>
      <c r="T1" s="196"/>
      <c r="U1" s="196"/>
    </row>
    <row r="2" spans="1:21" ht="15">
      <c r="A2" s="1143"/>
      <c r="B2" s="196"/>
      <c r="C2" s="196"/>
      <c r="D2" s="196"/>
      <c r="E2" s="196"/>
      <c r="F2" s="196"/>
      <c r="G2" s="196"/>
      <c r="H2" s="196"/>
      <c r="I2" s="196"/>
      <c r="J2" s="197"/>
      <c r="K2" s="197"/>
      <c r="L2" s="197"/>
      <c r="M2" s="197"/>
      <c r="N2" s="197"/>
      <c r="O2" s="197"/>
      <c r="P2" s="197"/>
      <c r="Q2" s="197"/>
      <c r="R2" s="196"/>
      <c r="S2" s="196"/>
      <c r="T2" s="196"/>
      <c r="U2" s="196"/>
    </row>
    <row r="3" spans="1:21" ht="15.75" thickBot="1">
      <c r="A3" s="961"/>
      <c r="B3" s="33" t="s">
        <v>619</v>
      </c>
      <c r="C3" s="198"/>
      <c r="D3" s="198"/>
      <c r="E3" s="199"/>
      <c r="F3" s="199"/>
      <c r="G3" s="199"/>
      <c r="H3" s="199"/>
      <c r="I3" s="198"/>
      <c r="J3" s="199"/>
      <c r="K3" s="199"/>
      <c r="L3" s="199"/>
      <c r="M3" s="199"/>
      <c r="N3" s="199"/>
      <c r="O3" s="199"/>
      <c r="P3" s="199"/>
      <c r="Q3" s="199"/>
      <c r="R3" s="199"/>
      <c r="S3" s="199"/>
      <c r="T3" s="199"/>
      <c r="U3" s="199"/>
    </row>
    <row r="4" spans="1:21" ht="15.75" thickBot="1">
      <c r="A4" s="196"/>
      <c r="B4" s="109" t="s">
        <v>151</v>
      </c>
      <c r="C4" s="110"/>
      <c r="D4" s="110"/>
      <c r="E4" s="110"/>
      <c r="F4" s="110"/>
      <c r="G4" s="110"/>
      <c r="H4" s="110"/>
      <c r="I4" s="110"/>
      <c r="J4" s="110"/>
      <c r="K4" s="110"/>
      <c r="L4" s="110"/>
      <c r="M4" s="110"/>
      <c r="N4" s="110"/>
      <c r="O4" s="110"/>
      <c r="P4" s="110"/>
      <c r="Q4" s="110"/>
      <c r="R4" s="110"/>
      <c r="S4" s="110"/>
      <c r="T4" s="110"/>
      <c r="U4" s="110"/>
    </row>
    <row r="5" spans="1:21" ht="15">
      <c r="A5" s="196"/>
      <c r="B5" s="1243">
        <v>2015</v>
      </c>
      <c r="C5" s="1243"/>
      <c r="D5" s="1243"/>
      <c r="E5" s="1243"/>
      <c r="F5" s="962"/>
      <c r="G5" s="1242">
        <v>2016</v>
      </c>
      <c r="H5" s="1243"/>
      <c r="I5" s="1243"/>
      <c r="J5" s="1243"/>
      <c r="K5" s="962"/>
      <c r="L5" s="1242">
        <v>2017</v>
      </c>
      <c r="M5" s="1243"/>
      <c r="N5" s="1243"/>
      <c r="O5" s="1243"/>
      <c r="P5" s="962"/>
      <c r="Q5" s="1242" t="s">
        <v>836</v>
      </c>
      <c r="R5" s="1243"/>
      <c r="S5" s="1243"/>
      <c r="T5" s="1243"/>
      <c r="U5" s="1080"/>
    </row>
    <row r="6" spans="1:21" ht="60">
      <c r="A6" s="196"/>
      <c r="B6" s="489" t="s">
        <v>235</v>
      </c>
      <c r="C6" s="130" t="s">
        <v>193</v>
      </c>
      <c r="D6" s="128" t="s">
        <v>236</v>
      </c>
      <c r="E6" s="130" t="s">
        <v>153</v>
      </c>
      <c r="F6" s="817" t="s">
        <v>801</v>
      </c>
      <c r="G6" s="489" t="s">
        <v>235</v>
      </c>
      <c r="H6" s="130" t="s">
        <v>193</v>
      </c>
      <c r="I6" s="128" t="s">
        <v>236</v>
      </c>
      <c r="J6" s="130" t="s">
        <v>153</v>
      </c>
      <c r="K6" s="817" t="s">
        <v>801</v>
      </c>
      <c r="L6" s="489" t="s">
        <v>235</v>
      </c>
      <c r="M6" s="130" t="s">
        <v>193</v>
      </c>
      <c r="N6" s="128" t="s">
        <v>236</v>
      </c>
      <c r="O6" s="130" t="s">
        <v>153</v>
      </c>
      <c r="P6" s="817" t="s">
        <v>801</v>
      </c>
      <c r="Q6" s="489" t="s">
        <v>235</v>
      </c>
      <c r="R6" s="130" t="s">
        <v>193</v>
      </c>
      <c r="S6" s="128" t="s">
        <v>236</v>
      </c>
      <c r="T6" s="130" t="s">
        <v>153</v>
      </c>
      <c r="U6" s="817" t="s">
        <v>801</v>
      </c>
    </row>
    <row r="7" spans="1:21" ht="15">
      <c r="A7" s="196"/>
      <c r="B7" s="490">
        <v>1</v>
      </c>
      <c r="C7" t="s">
        <v>116</v>
      </c>
      <c r="D7" s="994">
        <v>3348</v>
      </c>
      <c r="E7" s="995">
        <v>0.04728746769113431</v>
      </c>
      <c r="F7" s="851" t="s">
        <v>802</v>
      </c>
      <c r="G7" s="493">
        <v>1</v>
      </c>
      <c r="H7" t="s">
        <v>116</v>
      </c>
      <c r="I7" s="994">
        <v>3055</v>
      </c>
      <c r="J7" s="995">
        <v>0.05224812300114587</v>
      </c>
      <c r="K7" s="851" t="s">
        <v>802</v>
      </c>
      <c r="L7" s="493">
        <v>1</v>
      </c>
      <c r="M7" t="s">
        <v>139</v>
      </c>
      <c r="N7" s="994">
        <v>2571</v>
      </c>
      <c r="O7" s="778">
        <v>0.04912300813940158</v>
      </c>
      <c r="P7" s="851" t="s">
        <v>802</v>
      </c>
      <c r="Q7" s="493">
        <v>1</v>
      </c>
      <c r="R7" t="s">
        <v>116</v>
      </c>
      <c r="S7" s="994">
        <v>8024</v>
      </c>
      <c r="T7" s="778">
        <v>0.044182589064478826</v>
      </c>
      <c r="U7" s="851" t="s">
        <v>802</v>
      </c>
    </row>
    <row r="8" spans="1:21" ht="15">
      <c r="A8" s="196"/>
      <c r="B8" s="497">
        <v>2</v>
      </c>
      <c r="C8" t="s">
        <v>117</v>
      </c>
      <c r="D8" s="994">
        <v>2303</v>
      </c>
      <c r="E8" s="995">
        <v>0.032527789155520404</v>
      </c>
      <c r="F8" s="851" t="s">
        <v>802</v>
      </c>
      <c r="G8" s="499">
        <v>2</v>
      </c>
      <c r="H8" t="s">
        <v>117</v>
      </c>
      <c r="I8" s="994">
        <v>1827</v>
      </c>
      <c r="J8" s="995">
        <v>0.031246258829163175</v>
      </c>
      <c r="K8" s="851" t="s">
        <v>802</v>
      </c>
      <c r="L8" s="499">
        <v>2</v>
      </c>
      <c r="M8" t="s">
        <v>135</v>
      </c>
      <c r="N8" s="994">
        <v>1733</v>
      </c>
      <c r="O8" s="778">
        <v>0.033111697046123274</v>
      </c>
      <c r="P8" s="851" t="s">
        <v>802</v>
      </c>
      <c r="Q8" s="499">
        <v>2</v>
      </c>
      <c r="R8" t="s">
        <v>117</v>
      </c>
      <c r="S8" s="994">
        <v>5037</v>
      </c>
      <c r="T8" s="778">
        <v>0.027735256869115137</v>
      </c>
      <c r="U8" s="851" t="s">
        <v>802</v>
      </c>
    </row>
    <row r="9" spans="1:21" ht="15">
      <c r="A9" s="196"/>
      <c r="B9" s="497">
        <v>3</v>
      </c>
      <c r="C9" t="s">
        <v>136</v>
      </c>
      <c r="D9" s="994">
        <v>1916</v>
      </c>
      <c r="E9" s="995">
        <v>0.0270617646643409</v>
      </c>
      <c r="F9" s="851" t="s">
        <v>802</v>
      </c>
      <c r="G9" s="499">
        <v>3</v>
      </c>
      <c r="H9" t="s">
        <v>817</v>
      </c>
      <c r="I9" s="994">
        <v>1529</v>
      </c>
      <c r="J9" s="995">
        <v>0.02614971524345402</v>
      </c>
      <c r="K9" s="851" t="s">
        <v>802</v>
      </c>
      <c r="L9" s="499">
        <v>3</v>
      </c>
      <c r="M9" t="s">
        <v>116</v>
      </c>
      <c r="N9" s="994">
        <v>1621</v>
      </c>
      <c r="O9" s="778">
        <v>0.0309717604799572</v>
      </c>
      <c r="P9" s="851" t="s">
        <v>802</v>
      </c>
      <c r="Q9" s="499">
        <v>3</v>
      </c>
      <c r="R9" t="s">
        <v>135</v>
      </c>
      <c r="S9" s="994">
        <v>4517</v>
      </c>
      <c r="T9" s="778">
        <v>0.024871978415285503</v>
      </c>
      <c r="U9" s="851" t="s">
        <v>802</v>
      </c>
    </row>
    <row r="10" spans="1:21" ht="15">
      <c r="A10" s="196"/>
      <c r="B10" s="497">
        <v>4</v>
      </c>
      <c r="C10" t="s">
        <v>160</v>
      </c>
      <c r="D10" s="994">
        <v>1786</v>
      </c>
      <c r="E10" s="995">
        <v>0.025225632406321946</v>
      </c>
      <c r="F10" s="851" t="s">
        <v>802</v>
      </c>
      <c r="G10" s="499">
        <v>4</v>
      </c>
      <c r="H10" t="s">
        <v>133</v>
      </c>
      <c r="I10" s="994">
        <v>1475</v>
      </c>
      <c r="J10" s="995">
        <v>0.02522618049973491</v>
      </c>
      <c r="K10" s="851" t="s">
        <v>802</v>
      </c>
      <c r="L10" s="499">
        <v>4</v>
      </c>
      <c r="M10" t="s">
        <v>118</v>
      </c>
      <c r="N10" s="994">
        <v>1247</v>
      </c>
      <c r="O10" s="778">
        <v>0.023825900875081202</v>
      </c>
      <c r="P10" s="851" t="s">
        <v>802</v>
      </c>
      <c r="Q10" s="499">
        <v>4</v>
      </c>
      <c r="R10" t="s">
        <v>139</v>
      </c>
      <c r="S10" s="994">
        <v>3971</v>
      </c>
      <c r="T10" s="778">
        <v>0.021865536038764385</v>
      </c>
      <c r="U10" s="851" t="s">
        <v>802</v>
      </c>
    </row>
    <row r="11" spans="1:21" ht="15">
      <c r="A11" s="196"/>
      <c r="B11" s="497">
        <v>5</v>
      </c>
      <c r="C11" t="s">
        <v>115</v>
      </c>
      <c r="D11" s="994">
        <v>1742</v>
      </c>
      <c r="E11" s="995">
        <v>0.02460417225745399</v>
      </c>
      <c r="F11" s="851" t="s">
        <v>802</v>
      </c>
      <c r="G11" s="499">
        <v>5</v>
      </c>
      <c r="H11" t="s">
        <v>135</v>
      </c>
      <c r="I11" s="994">
        <v>1189</v>
      </c>
      <c r="J11" s="995">
        <v>0.020334866857074446</v>
      </c>
      <c r="K11" s="851" t="s">
        <v>802</v>
      </c>
      <c r="L11" s="499">
        <v>5</v>
      </c>
      <c r="M11" t="s">
        <v>109</v>
      </c>
      <c r="N11" s="994">
        <v>1233</v>
      </c>
      <c r="O11" s="778">
        <v>0.023558408804310444</v>
      </c>
      <c r="P11" s="851" t="s">
        <v>802</v>
      </c>
      <c r="Q11" s="499">
        <v>5</v>
      </c>
      <c r="R11" t="s">
        <v>136</v>
      </c>
      <c r="S11" s="994">
        <v>3742</v>
      </c>
      <c r="T11" s="778">
        <v>0.020604592258135566</v>
      </c>
      <c r="U11" s="851" t="s">
        <v>802</v>
      </c>
    </row>
    <row r="12" spans="1:21" ht="15">
      <c r="A12" s="196"/>
      <c r="B12" s="497">
        <v>6</v>
      </c>
      <c r="C12" t="s">
        <v>135</v>
      </c>
      <c r="D12" s="994">
        <v>1595</v>
      </c>
      <c r="E12" s="995">
        <v>0.022527930396463326</v>
      </c>
      <c r="F12" s="851" t="s">
        <v>802</v>
      </c>
      <c r="G12" s="499">
        <v>6</v>
      </c>
      <c r="H12" t="s">
        <v>134</v>
      </c>
      <c r="I12" s="994">
        <v>1173</v>
      </c>
      <c r="J12" s="995">
        <v>0.020061226933009525</v>
      </c>
      <c r="K12" s="851" t="s">
        <v>802</v>
      </c>
      <c r="L12" s="499">
        <v>6</v>
      </c>
      <c r="M12" t="s">
        <v>138</v>
      </c>
      <c r="N12" s="994">
        <v>1085</v>
      </c>
      <c r="O12" s="778">
        <v>0.020730635484733844</v>
      </c>
      <c r="P12" s="851" t="s">
        <v>802</v>
      </c>
      <c r="Q12" s="499">
        <v>6</v>
      </c>
      <c r="R12" t="s">
        <v>160</v>
      </c>
      <c r="S12" s="994">
        <v>3687</v>
      </c>
      <c r="T12" s="778">
        <v>0.020301745498595893</v>
      </c>
      <c r="U12" s="851" t="s">
        <v>802</v>
      </c>
    </row>
    <row r="13" spans="1:21" ht="15">
      <c r="A13" s="196"/>
      <c r="B13" s="497">
        <v>7</v>
      </c>
      <c r="C13" t="s">
        <v>839</v>
      </c>
      <c r="D13" s="994">
        <v>1444</v>
      </c>
      <c r="E13" s="995">
        <v>0.02039519215830285</v>
      </c>
      <c r="F13" s="851" t="s">
        <v>802</v>
      </c>
      <c r="G13" s="499">
        <v>7</v>
      </c>
      <c r="H13" t="s">
        <v>160</v>
      </c>
      <c r="I13" s="994">
        <v>1172</v>
      </c>
      <c r="J13" s="995">
        <v>0.020044124437755467</v>
      </c>
      <c r="K13" s="851" t="s">
        <v>802</v>
      </c>
      <c r="L13" s="499">
        <v>7</v>
      </c>
      <c r="M13" t="s">
        <v>117</v>
      </c>
      <c r="N13" s="994">
        <v>907</v>
      </c>
      <c r="O13" s="778">
        <v>0.01732966487064848</v>
      </c>
      <c r="P13" s="851" t="s">
        <v>802</v>
      </c>
      <c r="Q13" s="499">
        <v>7</v>
      </c>
      <c r="R13" t="s">
        <v>133</v>
      </c>
      <c r="S13" s="994">
        <v>3379</v>
      </c>
      <c r="T13" s="778">
        <v>0.018605803645173724</v>
      </c>
      <c r="U13" s="851" t="s">
        <v>802</v>
      </c>
    </row>
    <row r="14" spans="1:21" ht="15">
      <c r="A14" s="196"/>
      <c r="B14" s="497">
        <v>8</v>
      </c>
      <c r="C14" t="s">
        <v>133</v>
      </c>
      <c r="D14" s="994">
        <v>1353</v>
      </c>
      <c r="E14" s="995">
        <v>0.01910989957768958</v>
      </c>
      <c r="F14" s="851" t="s">
        <v>802</v>
      </c>
      <c r="G14" s="499">
        <v>8</v>
      </c>
      <c r="H14" t="s">
        <v>1133</v>
      </c>
      <c r="I14" s="994">
        <v>1115</v>
      </c>
      <c r="J14" s="995">
        <v>0.019069282208274186</v>
      </c>
      <c r="K14" s="851" t="s">
        <v>802</v>
      </c>
      <c r="L14" s="499">
        <v>8</v>
      </c>
      <c r="M14" t="s">
        <v>110</v>
      </c>
      <c r="N14" s="994">
        <v>885</v>
      </c>
      <c r="O14" s="778">
        <v>0.01690932018800871</v>
      </c>
      <c r="P14" s="851" t="s">
        <v>802</v>
      </c>
      <c r="Q14" s="499">
        <v>8</v>
      </c>
      <c r="R14" t="s">
        <v>839</v>
      </c>
      <c r="S14" s="994">
        <v>3053</v>
      </c>
      <c r="T14" s="778">
        <v>0.0168107483068113</v>
      </c>
      <c r="U14" s="851" t="s">
        <v>802</v>
      </c>
    </row>
    <row r="15" spans="1:21" ht="15">
      <c r="A15" s="196"/>
      <c r="B15" s="497">
        <v>9</v>
      </c>
      <c r="C15" t="s">
        <v>840</v>
      </c>
      <c r="D15" s="994">
        <v>1343</v>
      </c>
      <c r="E15" s="995">
        <v>0.018968658634765045</v>
      </c>
      <c r="F15" s="851" t="s">
        <v>802</v>
      </c>
      <c r="G15" s="499">
        <v>9</v>
      </c>
      <c r="H15" t="s">
        <v>1134</v>
      </c>
      <c r="I15" s="994">
        <v>965</v>
      </c>
      <c r="J15" s="995">
        <v>0.016503907920165553</v>
      </c>
      <c r="K15" s="851" t="s">
        <v>802</v>
      </c>
      <c r="L15" s="499">
        <v>9</v>
      </c>
      <c r="M15" t="s">
        <v>134</v>
      </c>
      <c r="N15" s="994">
        <v>879</v>
      </c>
      <c r="O15" s="778">
        <v>0.016794680729106958</v>
      </c>
      <c r="P15" s="851" t="s">
        <v>802</v>
      </c>
      <c r="Q15" s="499">
        <v>9</v>
      </c>
      <c r="R15" t="s">
        <v>118</v>
      </c>
      <c r="S15" s="994">
        <v>2942</v>
      </c>
      <c r="T15" s="778">
        <v>0.01619954848301305</v>
      </c>
      <c r="U15" s="851" t="s">
        <v>802</v>
      </c>
    </row>
    <row r="16" spans="1:21" ht="15">
      <c r="A16" s="257"/>
      <c r="B16" s="502">
        <v>10</v>
      </c>
      <c r="C16" t="s">
        <v>841</v>
      </c>
      <c r="D16" s="994">
        <v>1336</v>
      </c>
      <c r="E16" s="995">
        <v>0.01886978997471787</v>
      </c>
      <c r="F16" s="851" t="s">
        <v>802</v>
      </c>
      <c r="G16" s="505">
        <v>10</v>
      </c>
      <c r="H16" t="s">
        <v>794</v>
      </c>
      <c r="I16" s="994">
        <v>956</v>
      </c>
      <c r="J16" s="995">
        <v>0.016349985462879035</v>
      </c>
      <c r="K16" s="851" t="s">
        <v>802</v>
      </c>
      <c r="L16" s="505">
        <v>10</v>
      </c>
      <c r="M16" t="s">
        <v>136</v>
      </c>
      <c r="N16" s="994">
        <v>879</v>
      </c>
      <c r="O16" s="778">
        <v>0.016794680729106958</v>
      </c>
      <c r="P16" s="851" t="s">
        <v>802</v>
      </c>
      <c r="Q16" s="505">
        <v>10</v>
      </c>
      <c r="R16" t="s">
        <v>134</v>
      </c>
      <c r="S16" s="994">
        <v>2873</v>
      </c>
      <c r="T16" s="778">
        <v>0.015819613457408732</v>
      </c>
      <c r="U16" s="851" t="s">
        <v>802</v>
      </c>
    </row>
    <row r="17" spans="1:21" ht="15.75" thickBot="1">
      <c r="A17" s="257"/>
      <c r="B17" s="1246" t="s">
        <v>73</v>
      </c>
      <c r="C17" s="1247"/>
      <c r="D17" s="56">
        <f>SUM(D7:D16)</f>
        <v>18166</v>
      </c>
      <c r="E17" s="811">
        <f>SUM(E7:E16)</f>
        <v>0.25657829691671025</v>
      </c>
      <c r="F17" s="818"/>
      <c r="G17" s="1229" t="s">
        <v>73</v>
      </c>
      <c r="H17" s="1248"/>
      <c r="I17" s="57">
        <f>SUM(I7:I16)</f>
        <v>14456</v>
      </c>
      <c r="J17" s="828">
        <v>0.2472336713926562</v>
      </c>
      <c r="K17" s="822"/>
      <c r="L17" s="1249" t="s">
        <v>73</v>
      </c>
      <c r="M17" s="1250"/>
      <c r="N17" s="111">
        <f>SUM(N7:N16)</f>
        <v>13040</v>
      </c>
      <c r="O17" s="811">
        <f>SUM(O7:O16)</f>
        <v>0.24914975734647865</v>
      </c>
      <c r="P17" s="818"/>
      <c r="Q17" s="1249" t="s">
        <v>73</v>
      </c>
      <c r="R17" s="1250"/>
      <c r="S17" s="111">
        <f>SUM(S7:S16)</f>
        <v>41225</v>
      </c>
      <c r="T17" s="811">
        <f>SUM(T7:T16)</f>
        <v>0.22699741203678211</v>
      </c>
      <c r="U17" s="818"/>
    </row>
    <row r="18" spans="1:21" ht="15.75" thickBot="1">
      <c r="A18" s="257"/>
      <c r="B18" s="109" t="s">
        <v>837</v>
      </c>
      <c r="C18" s="110"/>
      <c r="D18" s="110"/>
      <c r="E18" s="110"/>
      <c r="F18" s="110"/>
      <c r="G18" s="110"/>
      <c r="H18" s="110"/>
      <c r="I18" s="110"/>
      <c r="J18" s="110"/>
      <c r="K18" s="110"/>
      <c r="L18" s="110"/>
      <c r="M18" s="110"/>
      <c r="N18" s="110"/>
      <c r="O18" s="110"/>
      <c r="P18" s="110"/>
      <c r="Q18" s="110"/>
      <c r="R18" s="110"/>
      <c r="S18" s="110"/>
      <c r="T18" s="110"/>
      <c r="U18" s="110"/>
    </row>
    <row r="19" spans="1:21" ht="15">
      <c r="A19" s="257"/>
      <c r="B19" s="1243">
        <v>2015</v>
      </c>
      <c r="C19" s="1243"/>
      <c r="D19" s="1243"/>
      <c r="E19" s="1243"/>
      <c r="F19" s="962"/>
      <c r="G19" s="1242">
        <v>2016</v>
      </c>
      <c r="H19" s="1243"/>
      <c r="I19" s="1243"/>
      <c r="J19" s="1243"/>
      <c r="K19" s="962"/>
      <c r="L19" s="1242">
        <v>2017</v>
      </c>
      <c r="M19" s="1243"/>
      <c r="N19" s="1243"/>
      <c r="O19" s="1243"/>
      <c r="P19" s="962"/>
      <c r="Q19" s="1227" t="s">
        <v>836</v>
      </c>
      <c r="R19" s="1228"/>
      <c r="S19" s="1228"/>
      <c r="T19" s="1228"/>
      <c r="U19" s="1078"/>
    </row>
    <row r="20" spans="1:21" ht="15">
      <c r="A20" s="257"/>
      <c r="B20" s="130" t="s">
        <v>235</v>
      </c>
      <c r="C20" s="130" t="s">
        <v>193</v>
      </c>
      <c r="D20" s="130" t="s">
        <v>837</v>
      </c>
      <c r="E20" s="130" t="s">
        <v>153</v>
      </c>
      <c r="F20" s="817" t="s">
        <v>801</v>
      </c>
      <c r="G20" s="130" t="s">
        <v>235</v>
      </c>
      <c r="H20" s="130" t="s">
        <v>193</v>
      </c>
      <c r="I20" s="130" t="s">
        <v>837</v>
      </c>
      <c r="J20" s="130" t="s">
        <v>153</v>
      </c>
      <c r="K20" s="835" t="s">
        <v>801</v>
      </c>
      <c r="L20" s="836" t="s">
        <v>235</v>
      </c>
      <c r="M20" s="130" t="s">
        <v>193</v>
      </c>
      <c r="N20" s="130" t="s">
        <v>837</v>
      </c>
      <c r="O20" s="130" t="s">
        <v>153</v>
      </c>
      <c r="P20" s="817" t="s">
        <v>801</v>
      </c>
      <c r="Q20" s="130" t="s">
        <v>235</v>
      </c>
      <c r="R20" s="130" t="s">
        <v>193</v>
      </c>
      <c r="S20" s="130" t="s">
        <v>837</v>
      </c>
      <c r="T20" s="130" t="s">
        <v>153</v>
      </c>
      <c r="U20" s="817" t="s">
        <v>801</v>
      </c>
    </row>
    <row r="21" spans="1:21" ht="15">
      <c r="A21" s="257"/>
      <c r="B21" s="509">
        <v>1</v>
      </c>
      <c r="C21" s="240" t="s">
        <v>116</v>
      </c>
      <c r="D21" s="289">
        <v>33573.807099999256</v>
      </c>
      <c r="E21" s="809">
        <v>0.030008229295149583</v>
      </c>
      <c r="F21" s="851" t="s">
        <v>802</v>
      </c>
      <c r="G21" s="830">
        <v>1</v>
      </c>
      <c r="H21" t="s">
        <v>817</v>
      </c>
      <c r="I21" s="994">
        <v>82778.5705999998</v>
      </c>
      <c r="J21" s="995">
        <v>0.04469709372080832</v>
      </c>
      <c r="K21" s="851" t="s">
        <v>802</v>
      </c>
      <c r="L21" s="830">
        <v>1</v>
      </c>
      <c r="M21" t="s">
        <v>817</v>
      </c>
      <c r="N21" s="994">
        <v>140998.4880800001</v>
      </c>
      <c r="O21" s="778">
        <v>0.055313212163934075</v>
      </c>
      <c r="P21" s="851" t="s">
        <v>802</v>
      </c>
      <c r="Q21" s="830">
        <v>1</v>
      </c>
      <c r="R21" s="240" t="s">
        <v>817</v>
      </c>
      <c r="S21" s="289">
        <v>229686.65572000024</v>
      </c>
      <c r="T21" s="809">
        <v>0.041610642101916964</v>
      </c>
      <c r="U21" s="851" t="s">
        <v>802</v>
      </c>
    </row>
    <row r="22" spans="1:21" ht="15">
      <c r="A22" s="257"/>
      <c r="B22" s="510">
        <v>2</v>
      </c>
      <c r="C22" s="240" t="s">
        <v>117</v>
      </c>
      <c r="D22" s="289">
        <v>19030.134739999634</v>
      </c>
      <c r="E22" s="809">
        <v>0.017009112046620218</v>
      </c>
      <c r="F22" s="851" t="s">
        <v>802</v>
      </c>
      <c r="G22" s="830">
        <v>2</v>
      </c>
      <c r="H22" t="s">
        <v>842</v>
      </c>
      <c r="I22" s="994">
        <v>69579.97602000006</v>
      </c>
      <c r="J22" s="995">
        <v>0.037570384300131245</v>
      </c>
      <c r="K22" s="851" t="s">
        <v>802</v>
      </c>
      <c r="L22" s="830">
        <v>2</v>
      </c>
      <c r="M22" t="s">
        <v>1136</v>
      </c>
      <c r="N22" s="994">
        <v>112431.71109999985</v>
      </c>
      <c r="O22" s="778">
        <v>0.04410656578459128</v>
      </c>
      <c r="P22" s="851" t="s">
        <v>802</v>
      </c>
      <c r="Q22" s="830">
        <v>2</v>
      </c>
      <c r="R22" s="240" t="s">
        <v>1136</v>
      </c>
      <c r="S22" s="289">
        <v>167704.97559999983</v>
      </c>
      <c r="T22" s="809">
        <v>0.030381876981609365</v>
      </c>
      <c r="U22" s="851" t="s">
        <v>802</v>
      </c>
    </row>
    <row r="23" spans="1:21" ht="15">
      <c r="A23" s="257"/>
      <c r="B23" s="510">
        <v>3</v>
      </c>
      <c r="C23" s="240" t="s">
        <v>136</v>
      </c>
      <c r="D23" s="289">
        <v>19866.648259999834</v>
      </c>
      <c r="E23" s="809">
        <v>0.017756786846856363</v>
      </c>
      <c r="F23" s="851" t="s">
        <v>802</v>
      </c>
      <c r="G23" s="830">
        <v>3</v>
      </c>
      <c r="H23" t="s">
        <v>1135</v>
      </c>
      <c r="I23" s="994">
        <v>54462.53709999996</v>
      </c>
      <c r="J23" s="995">
        <v>0.029407576228813306</v>
      </c>
      <c r="K23" s="851" t="s">
        <v>802</v>
      </c>
      <c r="L23" s="830">
        <v>3</v>
      </c>
      <c r="M23" t="s">
        <v>1135</v>
      </c>
      <c r="N23" s="994">
        <v>81572.73332000004</v>
      </c>
      <c r="O23" s="778">
        <v>0.03200069707386591</v>
      </c>
      <c r="P23" s="851" t="s">
        <v>802</v>
      </c>
      <c r="Q23" s="830">
        <v>3</v>
      </c>
      <c r="R23" s="240" t="s">
        <v>842</v>
      </c>
      <c r="S23" s="289">
        <v>159494.39674800006</v>
      </c>
      <c r="T23" s="809">
        <v>0.028894426798710553</v>
      </c>
      <c r="U23" s="851" t="s">
        <v>802</v>
      </c>
    </row>
    <row r="24" spans="1:21" ht="15">
      <c r="A24" s="257"/>
      <c r="B24" s="510">
        <v>4</v>
      </c>
      <c r="C24" s="240" t="s">
        <v>160</v>
      </c>
      <c r="D24" s="289">
        <v>20887.249539999928</v>
      </c>
      <c r="E24" s="809">
        <v>0.01866899907044916</v>
      </c>
      <c r="F24" s="851" t="s">
        <v>802</v>
      </c>
      <c r="G24" s="830">
        <v>4</v>
      </c>
      <c r="H24" t="s">
        <v>1136</v>
      </c>
      <c r="I24" s="994">
        <v>53567.04449999998</v>
      </c>
      <c r="J24" s="995">
        <v>0.028924046296146297</v>
      </c>
      <c r="K24" s="851" t="s">
        <v>802</v>
      </c>
      <c r="L24" s="830">
        <v>4</v>
      </c>
      <c r="M24" t="s">
        <v>1138</v>
      </c>
      <c r="N24" s="994">
        <v>74326.20878000006</v>
      </c>
      <c r="O24" s="778">
        <v>0.029157910922111216</v>
      </c>
      <c r="P24" s="851" t="s">
        <v>802</v>
      </c>
      <c r="Q24" s="830">
        <v>4</v>
      </c>
      <c r="R24" s="240" t="s">
        <v>1135</v>
      </c>
      <c r="S24" s="289">
        <v>149190.08728000004</v>
      </c>
      <c r="T24" s="809">
        <v>0.027027670839221838</v>
      </c>
      <c r="U24" s="851" t="s">
        <v>802</v>
      </c>
    </row>
    <row r="25" spans="1:21" ht="15">
      <c r="A25" s="257"/>
      <c r="B25" s="510">
        <v>5</v>
      </c>
      <c r="C25" s="240" t="s">
        <v>115</v>
      </c>
      <c r="D25" s="289">
        <v>17205.362859999936</v>
      </c>
      <c r="E25" s="809">
        <v>0.015378133086644801</v>
      </c>
      <c r="F25" s="851" t="s">
        <v>802</v>
      </c>
      <c r="G25" s="830">
        <v>5</v>
      </c>
      <c r="H25" t="s">
        <v>116</v>
      </c>
      <c r="I25" s="994">
        <v>50315.691099999465</v>
      </c>
      <c r="J25" s="995">
        <v>0.02716844642789619</v>
      </c>
      <c r="K25" s="851" t="s">
        <v>802</v>
      </c>
      <c r="L25" s="830">
        <v>5</v>
      </c>
      <c r="M25" t="s">
        <v>842</v>
      </c>
      <c r="N25" s="994">
        <v>60861.408527999956</v>
      </c>
      <c r="O25" s="778">
        <v>0.0238757170260937</v>
      </c>
      <c r="P25" s="851" t="s">
        <v>802</v>
      </c>
      <c r="Q25" s="830">
        <v>5</v>
      </c>
      <c r="R25" s="240" t="s">
        <v>116</v>
      </c>
      <c r="S25" s="289">
        <v>121944.47325999876</v>
      </c>
      <c r="T25" s="809">
        <v>0.022091783335094078</v>
      </c>
      <c r="U25" s="851" t="s">
        <v>802</v>
      </c>
    </row>
    <row r="26" spans="1:21" ht="15">
      <c r="A26" s="257"/>
      <c r="B26" s="510">
        <v>6</v>
      </c>
      <c r="C26" s="240" t="s">
        <v>839</v>
      </c>
      <c r="D26" s="289">
        <v>16363.541900000018</v>
      </c>
      <c r="E26" s="809">
        <v>0.01462571450277973</v>
      </c>
      <c r="F26" s="851" t="s">
        <v>802</v>
      </c>
      <c r="G26" s="830">
        <v>6</v>
      </c>
      <c r="H26" t="s">
        <v>1137</v>
      </c>
      <c r="I26" s="994">
        <v>39516.87760000001</v>
      </c>
      <c r="J26" s="995">
        <v>0.02133752212484949</v>
      </c>
      <c r="K26" s="851" t="s">
        <v>802</v>
      </c>
      <c r="L26" s="830">
        <v>6</v>
      </c>
      <c r="M26" t="s">
        <v>727</v>
      </c>
      <c r="N26" s="994">
        <v>51351.635699999984</v>
      </c>
      <c r="O26" s="778">
        <v>0.02014506651183056</v>
      </c>
      <c r="P26" s="851" t="s">
        <v>802</v>
      </c>
      <c r="Q26" s="830">
        <v>6</v>
      </c>
      <c r="R26" s="240" t="s">
        <v>1138</v>
      </c>
      <c r="S26" s="289">
        <v>109263.76800000004</v>
      </c>
      <c r="T26" s="809">
        <v>0.01979451322804468</v>
      </c>
      <c r="U26" s="851" t="s">
        <v>802</v>
      </c>
    </row>
    <row r="27" spans="1:21" ht="15">
      <c r="A27" s="257"/>
      <c r="B27" s="510">
        <v>7</v>
      </c>
      <c r="C27" s="240" t="s">
        <v>113</v>
      </c>
      <c r="D27" s="289">
        <v>16165.478220000005</v>
      </c>
      <c r="E27" s="809">
        <v>0.014448685418565994</v>
      </c>
      <c r="F27" s="851" t="s">
        <v>802</v>
      </c>
      <c r="G27" s="830">
        <v>7</v>
      </c>
      <c r="H27" t="s">
        <v>129</v>
      </c>
      <c r="I27" s="994">
        <v>33995.2628999999</v>
      </c>
      <c r="J27" s="995">
        <v>0.018356072602983765</v>
      </c>
      <c r="K27" s="851" t="s">
        <v>802</v>
      </c>
      <c r="L27" s="830">
        <v>7</v>
      </c>
      <c r="M27" t="s">
        <v>1151</v>
      </c>
      <c r="N27" s="994">
        <v>49131.02500000003</v>
      </c>
      <c r="O27" s="778">
        <v>0.019273928725495514</v>
      </c>
      <c r="P27" s="851" t="s">
        <v>802</v>
      </c>
      <c r="Q27" s="830">
        <v>7</v>
      </c>
      <c r="R27" s="240" t="s">
        <v>1137</v>
      </c>
      <c r="S27" s="289">
        <v>98364.74748000005</v>
      </c>
      <c r="T27" s="809">
        <v>0.017820017841286007</v>
      </c>
      <c r="U27" s="851" t="s">
        <v>802</v>
      </c>
    </row>
    <row r="28" spans="1:21" ht="15">
      <c r="A28" s="257"/>
      <c r="B28" s="510">
        <v>8</v>
      </c>
      <c r="C28" s="240" t="s">
        <v>727</v>
      </c>
      <c r="D28" s="289">
        <v>19074.82794000002</v>
      </c>
      <c r="E28" s="809">
        <v>0.01704905877621067</v>
      </c>
      <c r="F28" s="851" t="s">
        <v>802</v>
      </c>
      <c r="G28" s="830">
        <v>8</v>
      </c>
      <c r="H28" t="s">
        <v>794</v>
      </c>
      <c r="I28" s="994">
        <v>31693.269529999994</v>
      </c>
      <c r="J28" s="995">
        <v>0.01711308890976733</v>
      </c>
      <c r="K28" s="851" t="s">
        <v>802</v>
      </c>
      <c r="L28" s="830">
        <v>8</v>
      </c>
      <c r="M28" t="s">
        <v>584</v>
      </c>
      <c r="N28" s="994">
        <v>48233.24238000003</v>
      </c>
      <c r="O28" s="778">
        <v>0.018921731753645882</v>
      </c>
      <c r="P28" s="851" t="s">
        <v>802</v>
      </c>
      <c r="Q28" s="830">
        <v>8</v>
      </c>
      <c r="R28" s="240" t="s">
        <v>727</v>
      </c>
      <c r="S28" s="289">
        <v>94517.46264000004</v>
      </c>
      <c r="T28" s="809">
        <v>0.017123033543092702</v>
      </c>
      <c r="U28" s="851" t="s">
        <v>802</v>
      </c>
    </row>
    <row r="29" spans="1:21" ht="15">
      <c r="A29" s="257"/>
      <c r="B29" s="510">
        <v>9</v>
      </c>
      <c r="C29" s="240" t="s">
        <v>842</v>
      </c>
      <c r="D29" s="289">
        <v>29053.0122</v>
      </c>
      <c r="E29" s="809">
        <v>0.02596754813106666</v>
      </c>
      <c r="F29" s="851" t="s">
        <v>802</v>
      </c>
      <c r="G29" s="830">
        <v>9</v>
      </c>
      <c r="H29" t="s">
        <v>1138</v>
      </c>
      <c r="I29" s="994">
        <v>31510.62121999998</v>
      </c>
      <c r="J29" s="995">
        <v>0.01701446617962299</v>
      </c>
      <c r="K29" s="851" t="s">
        <v>802</v>
      </c>
      <c r="L29" s="830">
        <v>9</v>
      </c>
      <c r="M29" t="s">
        <v>1152</v>
      </c>
      <c r="N29" s="994">
        <v>47759.40738000003</v>
      </c>
      <c r="O29" s="778">
        <v>0.01873584794565195</v>
      </c>
      <c r="P29" s="851" t="s">
        <v>802</v>
      </c>
      <c r="Q29" s="830">
        <v>9</v>
      </c>
      <c r="R29" s="240" t="s">
        <v>584</v>
      </c>
      <c r="S29" s="289">
        <v>89267.48842000004</v>
      </c>
      <c r="T29" s="809">
        <v>0.016171934326519068</v>
      </c>
      <c r="U29" s="851" t="s">
        <v>802</v>
      </c>
    </row>
    <row r="30" spans="1:21" ht="15">
      <c r="A30" s="257"/>
      <c r="B30" s="512">
        <v>10</v>
      </c>
      <c r="C30" s="513" t="s">
        <v>843</v>
      </c>
      <c r="D30" s="514">
        <v>37225.22119999999</v>
      </c>
      <c r="E30" s="809">
        <v>0.03327185892279365</v>
      </c>
      <c r="F30" s="996" t="s">
        <v>127</v>
      </c>
      <c r="G30" s="831">
        <v>10</v>
      </c>
      <c r="H30" t="s">
        <v>584</v>
      </c>
      <c r="I30" s="994">
        <v>29067.149079999985</v>
      </c>
      <c r="J30" s="995">
        <v>0.015695089649512137</v>
      </c>
      <c r="K30" s="851" t="s">
        <v>802</v>
      </c>
      <c r="L30" s="831">
        <v>10</v>
      </c>
      <c r="M30" t="s">
        <v>1137</v>
      </c>
      <c r="N30" s="994">
        <v>47226.01208000004</v>
      </c>
      <c r="O30" s="778">
        <v>0.018526598840942363</v>
      </c>
      <c r="P30" s="851" t="s">
        <v>802</v>
      </c>
      <c r="Q30" s="831">
        <v>10</v>
      </c>
      <c r="R30" s="516" t="s">
        <v>129</v>
      </c>
      <c r="S30" s="514">
        <v>87479.86564</v>
      </c>
      <c r="T30" s="832">
        <v>0.015848083855194806</v>
      </c>
      <c r="U30" s="851" t="s">
        <v>802</v>
      </c>
    </row>
    <row r="31" spans="1:21" ht="15.75" thickBot="1">
      <c r="A31" s="257"/>
      <c r="B31" s="1234" t="s">
        <v>73</v>
      </c>
      <c r="C31" s="1235"/>
      <c r="D31" s="57">
        <f aca="true" t="shared" si="0" ref="D31:E31">SUM(D21:D30)</f>
        <v>228445.28395999863</v>
      </c>
      <c r="E31" s="828">
        <f t="shared" si="0"/>
        <v>0.20418412609713688</v>
      </c>
      <c r="F31" s="829"/>
      <c r="G31" s="1241" t="s">
        <v>73</v>
      </c>
      <c r="H31" s="1231"/>
      <c r="I31" s="57">
        <f aca="true" t="shared" si="1" ref="I31">SUM(I21:I30)</f>
        <v>476486.99964999914</v>
      </c>
      <c r="J31" s="828">
        <v>0.25728378644053557</v>
      </c>
      <c r="K31" s="834"/>
      <c r="L31" s="1234" t="s">
        <v>73</v>
      </c>
      <c r="M31" s="1235"/>
      <c r="N31" s="112">
        <f aca="true" t="shared" si="2" ref="N31:O31">SUM(N21:N30)</f>
        <v>713891.8723480001</v>
      </c>
      <c r="O31" s="828">
        <f t="shared" si="2"/>
        <v>0.2800572767481625</v>
      </c>
      <c r="P31" s="829"/>
      <c r="Q31" s="1234" t="s">
        <v>73</v>
      </c>
      <c r="R31" s="1235"/>
      <c r="S31" s="57">
        <f aca="true" t="shared" si="3" ref="S31:T31">SUM(S21:S30)</f>
        <v>1306913.920787999</v>
      </c>
      <c r="T31" s="828">
        <f t="shared" si="3"/>
        <v>0.23676398285069006</v>
      </c>
      <c r="U31" s="851"/>
    </row>
    <row r="32" spans="1:21" ht="15.75" thickBot="1">
      <c r="A32" s="257"/>
      <c r="B32" s="51" t="s">
        <v>69</v>
      </c>
      <c r="C32" s="50"/>
      <c r="D32" s="50"/>
      <c r="E32" s="50"/>
      <c r="F32" s="50"/>
      <c r="G32" s="50"/>
      <c r="H32" s="50"/>
      <c r="I32" s="50"/>
      <c r="J32" s="50"/>
      <c r="K32" s="50"/>
      <c r="L32" s="50"/>
      <c r="M32" s="50"/>
      <c r="N32" s="50"/>
      <c r="O32" s="50"/>
      <c r="P32" s="50"/>
      <c r="Q32" s="50"/>
      <c r="R32" s="50"/>
      <c r="S32" s="50"/>
      <c r="T32" s="50"/>
      <c r="U32" s="50"/>
    </row>
    <row r="33" spans="1:21" ht="15">
      <c r="A33" s="257"/>
      <c r="B33" s="1243">
        <v>2015</v>
      </c>
      <c r="C33" s="1243"/>
      <c r="D33" s="1243"/>
      <c r="E33" s="1243"/>
      <c r="F33" s="962"/>
      <c r="G33" s="1242">
        <v>2016</v>
      </c>
      <c r="H33" s="1243"/>
      <c r="I33" s="1243"/>
      <c r="J33" s="1243"/>
      <c r="K33" s="962"/>
      <c r="L33" s="1242">
        <v>2017</v>
      </c>
      <c r="M33" s="1243"/>
      <c r="N33" s="1243"/>
      <c r="O33" s="1243"/>
      <c r="P33" s="962"/>
      <c r="Q33" s="1227" t="s">
        <v>836</v>
      </c>
      <c r="R33" s="1228"/>
      <c r="S33" s="1228"/>
      <c r="T33" s="1228"/>
      <c r="U33" s="819"/>
    </row>
    <row r="34" spans="1:21" ht="30">
      <c r="A34" s="257"/>
      <c r="B34" s="130" t="s">
        <v>235</v>
      </c>
      <c r="C34" s="130" t="s">
        <v>193</v>
      </c>
      <c r="D34" s="128" t="s">
        <v>148</v>
      </c>
      <c r="E34" s="130" t="s">
        <v>153</v>
      </c>
      <c r="F34" s="817" t="s">
        <v>801</v>
      </c>
      <c r="G34" s="489" t="s">
        <v>235</v>
      </c>
      <c r="H34" s="130" t="s">
        <v>193</v>
      </c>
      <c r="I34" s="128" t="s">
        <v>148</v>
      </c>
      <c r="J34" s="130" t="s">
        <v>153</v>
      </c>
      <c r="K34" s="817" t="s">
        <v>801</v>
      </c>
      <c r="L34" s="489" t="s">
        <v>235</v>
      </c>
      <c r="M34" s="130" t="s">
        <v>193</v>
      </c>
      <c r="N34" s="128" t="s">
        <v>148</v>
      </c>
      <c r="O34" s="130" t="s">
        <v>153</v>
      </c>
      <c r="P34" s="817" t="s">
        <v>801</v>
      </c>
      <c r="Q34" s="489" t="s">
        <v>235</v>
      </c>
      <c r="R34" s="130" t="s">
        <v>193</v>
      </c>
      <c r="S34" s="128" t="s">
        <v>148</v>
      </c>
      <c r="T34" s="130" t="s">
        <v>153</v>
      </c>
      <c r="U34" s="817" t="s">
        <v>801</v>
      </c>
    </row>
    <row r="35" spans="1:21" ht="15">
      <c r="A35" s="257"/>
      <c r="B35" s="511">
        <v>1</v>
      </c>
      <c r="C35" s="498" t="s">
        <v>117</v>
      </c>
      <c r="D35" s="204">
        <v>505</v>
      </c>
      <c r="E35" s="809">
        <v>0.058099401748734465</v>
      </c>
      <c r="F35" s="851" t="s">
        <v>802</v>
      </c>
      <c r="G35" s="499">
        <v>1</v>
      </c>
      <c r="H35" s="498" t="s">
        <v>117</v>
      </c>
      <c r="I35" s="204">
        <v>407</v>
      </c>
      <c r="J35" s="809">
        <v>0.07020872865275142</v>
      </c>
      <c r="K35" s="851" t="s">
        <v>802</v>
      </c>
      <c r="L35" s="499">
        <v>1</v>
      </c>
      <c r="M35" t="s">
        <v>117</v>
      </c>
      <c r="N35" s="994">
        <v>173</v>
      </c>
      <c r="O35" s="778">
        <v>0.07716324710080286</v>
      </c>
      <c r="P35" s="851" t="s">
        <v>802</v>
      </c>
      <c r="Q35" s="848">
        <v>1</v>
      </c>
      <c r="R35" s="240" t="s">
        <v>117</v>
      </c>
      <c r="S35" s="289">
        <v>1085</v>
      </c>
      <c r="T35" s="842">
        <v>0.06484968023429562</v>
      </c>
      <c r="U35" s="851" t="s">
        <v>802</v>
      </c>
    </row>
    <row r="36" spans="1:21" ht="15">
      <c r="A36" s="257"/>
      <c r="B36" s="511">
        <v>2</v>
      </c>
      <c r="C36" s="498" t="s">
        <v>135</v>
      </c>
      <c r="D36" s="204">
        <v>328</v>
      </c>
      <c r="E36" s="809">
        <v>0.03773584905660377</v>
      </c>
      <c r="F36" s="851" t="s">
        <v>802</v>
      </c>
      <c r="G36" s="499">
        <v>2</v>
      </c>
      <c r="H36" s="498" t="s">
        <v>116</v>
      </c>
      <c r="I36" s="204">
        <v>262</v>
      </c>
      <c r="J36" s="809">
        <v>0.04519579092634121</v>
      </c>
      <c r="K36" s="851" t="s">
        <v>802</v>
      </c>
      <c r="L36" s="499">
        <v>2</v>
      </c>
      <c r="M36" t="s">
        <v>135</v>
      </c>
      <c r="N36" s="994">
        <v>154</v>
      </c>
      <c r="O36" s="778">
        <v>0.06868867082961641</v>
      </c>
      <c r="P36" s="851" t="s">
        <v>802</v>
      </c>
      <c r="Q36" s="848">
        <v>2</v>
      </c>
      <c r="R36" s="240" t="s">
        <v>116</v>
      </c>
      <c r="S36" s="289">
        <v>652</v>
      </c>
      <c r="T36" s="842">
        <v>0.03896957743111589</v>
      </c>
      <c r="U36" s="851" t="s">
        <v>802</v>
      </c>
    </row>
    <row r="37" spans="1:21" ht="15">
      <c r="A37" s="257"/>
      <c r="B37" s="511">
        <v>3</v>
      </c>
      <c r="C37" s="498" t="s">
        <v>136</v>
      </c>
      <c r="D37" s="204">
        <v>307</v>
      </c>
      <c r="E37" s="809">
        <v>0.03531983433041878</v>
      </c>
      <c r="F37" s="851" t="s">
        <v>802</v>
      </c>
      <c r="G37" s="499">
        <v>3</v>
      </c>
      <c r="H37" s="498" t="s">
        <v>794</v>
      </c>
      <c r="I37" s="204">
        <v>233</v>
      </c>
      <c r="J37" s="809">
        <v>0.04019320338105917</v>
      </c>
      <c r="K37" s="851" t="s">
        <v>802</v>
      </c>
      <c r="L37" s="499">
        <v>3</v>
      </c>
      <c r="M37" t="s">
        <v>116</v>
      </c>
      <c r="N37" s="994">
        <v>131</v>
      </c>
      <c r="O37" s="778">
        <v>0.058429973238180194</v>
      </c>
      <c r="P37" s="851" t="s">
        <v>802</v>
      </c>
      <c r="Q37" s="848">
        <v>3</v>
      </c>
      <c r="R37" s="240" t="s">
        <v>135</v>
      </c>
      <c r="S37" s="289">
        <v>576</v>
      </c>
      <c r="T37" s="842">
        <v>0.03442711135018827</v>
      </c>
      <c r="U37" s="851" t="s">
        <v>802</v>
      </c>
    </row>
    <row r="38" spans="1:21" ht="15">
      <c r="A38" s="257"/>
      <c r="B38" s="511">
        <v>4</v>
      </c>
      <c r="C38" s="498" t="s">
        <v>116</v>
      </c>
      <c r="D38" s="204">
        <v>259</v>
      </c>
      <c r="E38" s="809">
        <v>0.029797514956281638</v>
      </c>
      <c r="F38" s="851" t="s">
        <v>802</v>
      </c>
      <c r="G38" s="499">
        <v>4</v>
      </c>
      <c r="H38" s="498" t="s">
        <v>142</v>
      </c>
      <c r="I38" s="204">
        <v>162</v>
      </c>
      <c r="J38" s="809">
        <v>0.027945489046058307</v>
      </c>
      <c r="K38" s="851" t="s">
        <v>802</v>
      </c>
      <c r="L38" s="499">
        <v>4</v>
      </c>
      <c r="M38" t="s">
        <v>1153</v>
      </c>
      <c r="N38" s="994">
        <v>64</v>
      </c>
      <c r="O38" s="778">
        <v>0.028545941123996433</v>
      </c>
      <c r="P38" s="851" t="s">
        <v>802</v>
      </c>
      <c r="Q38" s="848">
        <v>4</v>
      </c>
      <c r="R38" s="240" t="s">
        <v>136</v>
      </c>
      <c r="S38" s="289">
        <v>431</v>
      </c>
      <c r="T38" s="842">
        <v>0.025760564222102683</v>
      </c>
      <c r="U38" s="851" t="s">
        <v>802</v>
      </c>
    </row>
    <row r="39" spans="1:21" ht="15">
      <c r="A39" s="257"/>
      <c r="B39" s="511">
        <v>5</v>
      </c>
      <c r="C39" s="498" t="s">
        <v>118</v>
      </c>
      <c r="D39" s="204">
        <v>194</v>
      </c>
      <c r="E39" s="809">
        <v>0.0223193741371376</v>
      </c>
      <c r="F39" s="851" t="s">
        <v>802</v>
      </c>
      <c r="G39" s="499">
        <v>5</v>
      </c>
      <c r="H39" s="498" t="s">
        <v>134</v>
      </c>
      <c r="I39" s="204">
        <v>155</v>
      </c>
      <c r="J39" s="809">
        <v>0.026737967914438502</v>
      </c>
      <c r="K39" s="851" t="s">
        <v>802</v>
      </c>
      <c r="L39" s="499">
        <v>5</v>
      </c>
      <c r="M39" t="s">
        <v>109</v>
      </c>
      <c r="N39" s="994">
        <v>49</v>
      </c>
      <c r="O39" s="778">
        <v>0.021855486173059768</v>
      </c>
      <c r="P39" s="851" t="s">
        <v>802</v>
      </c>
      <c r="Q39" s="848">
        <v>5</v>
      </c>
      <c r="R39" s="240" t="s">
        <v>118</v>
      </c>
      <c r="S39" s="289">
        <v>369</v>
      </c>
      <c r="T39" s="842">
        <v>0.022054868208714364</v>
      </c>
      <c r="U39" s="851" t="s">
        <v>802</v>
      </c>
    </row>
    <row r="40" spans="1:21" ht="15">
      <c r="A40" s="257"/>
      <c r="B40" s="511">
        <v>6</v>
      </c>
      <c r="C40" s="498" t="s">
        <v>112</v>
      </c>
      <c r="D40" s="204">
        <v>190</v>
      </c>
      <c r="E40" s="809">
        <v>0.021859180855959504</v>
      </c>
      <c r="F40" s="851" t="s">
        <v>802</v>
      </c>
      <c r="G40" s="499">
        <v>6</v>
      </c>
      <c r="H40" s="498" t="s">
        <v>133</v>
      </c>
      <c r="I40" s="204">
        <v>139</v>
      </c>
      <c r="J40" s="809">
        <v>0.02397791961359324</v>
      </c>
      <c r="K40" s="851" t="s">
        <v>802</v>
      </c>
      <c r="L40" s="499">
        <v>6</v>
      </c>
      <c r="M40" t="s">
        <v>136</v>
      </c>
      <c r="N40" s="994">
        <v>44</v>
      </c>
      <c r="O40" s="778">
        <v>0.019625334522747548</v>
      </c>
      <c r="P40" s="851" t="s">
        <v>802</v>
      </c>
      <c r="Q40" s="848">
        <v>6</v>
      </c>
      <c r="R40" s="240" t="s">
        <v>134</v>
      </c>
      <c r="S40" s="289">
        <v>345</v>
      </c>
      <c r="T40" s="842">
        <v>0.02062040523578985</v>
      </c>
      <c r="U40" s="851" t="s">
        <v>802</v>
      </c>
    </row>
    <row r="41" spans="1:21" ht="15">
      <c r="A41" s="257"/>
      <c r="B41" s="511">
        <v>7</v>
      </c>
      <c r="C41" s="498" t="s">
        <v>140</v>
      </c>
      <c r="D41" s="204">
        <v>164</v>
      </c>
      <c r="E41" s="809">
        <v>0.018867924528301886</v>
      </c>
      <c r="F41" s="851" t="s">
        <v>802</v>
      </c>
      <c r="G41" s="499">
        <v>7</v>
      </c>
      <c r="H41" s="498" t="s">
        <v>1139</v>
      </c>
      <c r="I41" s="204">
        <v>138</v>
      </c>
      <c r="J41" s="809">
        <v>0.023805416594790407</v>
      </c>
      <c r="K41" s="851" t="s">
        <v>802</v>
      </c>
      <c r="L41" s="499">
        <v>7</v>
      </c>
      <c r="M41" t="s">
        <v>118</v>
      </c>
      <c r="N41" s="994">
        <v>43</v>
      </c>
      <c r="O41" s="778">
        <v>0.0191793041926851</v>
      </c>
      <c r="P41" s="851" t="s">
        <v>802</v>
      </c>
      <c r="Q41" s="848">
        <v>7</v>
      </c>
      <c r="R41" s="240" t="s">
        <v>794</v>
      </c>
      <c r="S41" s="289">
        <v>292</v>
      </c>
      <c r="T41" s="842">
        <v>0.01745263283724822</v>
      </c>
      <c r="U41" s="851" t="s">
        <v>802</v>
      </c>
    </row>
    <row r="42" spans="1:21" ht="15">
      <c r="A42" s="257"/>
      <c r="B42" s="511">
        <v>8</v>
      </c>
      <c r="C42" s="498" t="s">
        <v>844</v>
      </c>
      <c r="D42" s="204">
        <v>163</v>
      </c>
      <c r="E42" s="809">
        <v>0.018752876208007363</v>
      </c>
      <c r="F42" s="851" t="s">
        <v>802</v>
      </c>
      <c r="G42" s="499">
        <v>8</v>
      </c>
      <c r="H42" s="498" t="s">
        <v>118</v>
      </c>
      <c r="I42" s="204">
        <v>132</v>
      </c>
      <c r="J42" s="809">
        <v>0.022770398481973434</v>
      </c>
      <c r="K42" s="851" t="s">
        <v>802</v>
      </c>
      <c r="L42" s="499">
        <v>8</v>
      </c>
      <c r="M42" t="s">
        <v>1154</v>
      </c>
      <c r="N42" s="994">
        <v>39</v>
      </c>
      <c r="O42" s="778">
        <v>0.017395182872435324</v>
      </c>
      <c r="P42" s="851" t="s">
        <v>802</v>
      </c>
      <c r="Q42" s="848">
        <v>8</v>
      </c>
      <c r="R42" s="240" t="s">
        <v>1139</v>
      </c>
      <c r="S42" s="289">
        <v>291</v>
      </c>
      <c r="T42" s="842">
        <v>0.0173928635467097</v>
      </c>
      <c r="U42" s="851" t="s">
        <v>802</v>
      </c>
    </row>
    <row r="43" spans="1:21" ht="15">
      <c r="A43" s="257"/>
      <c r="B43" s="511">
        <v>9</v>
      </c>
      <c r="C43" s="498" t="s">
        <v>845</v>
      </c>
      <c r="D43" s="287">
        <v>159</v>
      </c>
      <c r="E43" s="809">
        <v>0.018292682926829267</v>
      </c>
      <c r="F43" s="851" t="s">
        <v>802</v>
      </c>
      <c r="G43" s="499">
        <v>9</v>
      </c>
      <c r="H43" s="498" t="s">
        <v>1140</v>
      </c>
      <c r="I43" s="287">
        <v>105</v>
      </c>
      <c r="J43" s="809">
        <v>0.01811281697429705</v>
      </c>
      <c r="K43" s="851" t="s">
        <v>802</v>
      </c>
      <c r="L43" s="499">
        <v>9</v>
      </c>
      <c r="M43" t="s">
        <v>1155</v>
      </c>
      <c r="N43" s="994">
        <v>39</v>
      </c>
      <c r="O43" s="778">
        <v>0.017395182872435324</v>
      </c>
      <c r="P43" s="1082" t="s">
        <v>126</v>
      </c>
      <c r="Q43" s="848">
        <v>9</v>
      </c>
      <c r="R43" s="240" t="s">
        <v>109</v>
      </c>
      <c r="S43" s="289">
        <v>266</v>
      </c>
      <c r="T43" s="842">
        <v>0.01589863128324667</v>
      </c>
      <c r="U43" s="851" t="s">
        <v>802</v>
      </c>
    </row>
    <row r="44" spans="1:21" ht="15">
      <c r="A44" s="257"/>
      <c r="B44" s="515">
        <v>10</v>
      </c>
      <c r="C44" s="503" t="s">
        <v>134</v>
      </c>
      <c r="D44" s="488">
        <v>154</v>
      </c>
      <c r="E44" s="810">
        <v>0.01771744132535665</v>
      </c>
      <c r="F44" s="851" t="s">
        <v>802</v>
      </c>
      <c r="G44" s="505">
        <v>10</v>
      </c>
      <c r="H44" s="503" t="s">
        <v>160</v>
      </c>
      <c r="I44" s="488">
        <v>104</v>
      </c>
      <c r="J44" s="810">
        <v>0.01794031395549422</v>
      </c>
      <c r="K44" s="851" t="s">
        <v>802</v>
      </c>
      <c r="L44" s="505">
        <v>10</v>
      </c>
      <c r="M44" t="s">
        <v>134</v>
      </c>
      <c r="N44" s="994">
        <v>36</v>
      </c>
      <c r="O44" s="778">
        <v>0.016057091882247992</v>
      </c>
      <c r="P44" s="851" t="s">
        <v>802</v>
      </c>
      <c r="Q44" s="849">
        <v>10</v>
      </c>
      <c r="R44" s="240" t="s">
        <v>140</v>
      </c>
      <c r="S44" s="289">
        <v>265</v>
      </c>
      <c r="T44" s="832">
        <v>0.015838861992708148</v>
      </c>
      <c r="U44" s="851" t="s">
        <v>802</v>
      </c>
    </row>
    <row r="45" spans="1:21" ht="15.75" thickBot="1">
      <c r="A45" s="257"/>
      <c r="B45" s="1234" t="s">
        <v>73</v>
      </c>
      <c r="C45" s="1235"/>
      <c r="D45" s="19">
        <f>SUM(D35:D44)</f>
        <v>2423</v>
      </c>
      <c r="E45" s="812">
        <f>SUM(E35:E44)</f>
        <v>0.2787620800736309</v>
      </c>
      <c r="F45" s="838"/>
      <c r="G45" s="1222" t="s">
        <v>73</v>
      </c>
      <c r="H45" s="1223"/>
      <c r="I45" s="19">
        <f>SUM(I35:I44)</f>
        <v>1837</v>
      </c>
      <c r="J45" s="812">
        <f>SUM(J35:J44)</f>
        <v>0.31688804554079697</v>
      </c>
      <c r="K45" s="840"/>
      <c r="L45" s="1232" t="s">
        <v>73</v>
      </c>
      <c r="M45" s="1233"/>
      <c r="N45" s="19">
        <f>SUM(N35:N44)</f>
        <v>772</v>
      </c>
      <c r="O45" s="812">
        <f>SUM(O35:O44)</f>
        <v>0.34433541480820695</v>
      </c>
      <c r="P45" s="841"/>
      <c r="Q45" s="1222" t="s">
        <v>73</v>
      </c>
      <c r="R45" s="1223"/>
      <c r="S45" s="114">
        <f>SUM(S35:S44)</f>
        <v>4572</v>
      </c>
      <c r="T45" s="843">
        <f>SUM(T35:T44)</f>
        <v>0.2732651963421193</v>
      </c>
      <c r="U45" s="845"/>
    </row>
    <row r="46" spans="1:21" ht="15.75" thickBot="1">
      <c r="A46" s="257"/>
      <c r="B46" s="32" t="s">
        <v>620</v>
      </c>
      <c r="C46" s="32"/>
      <c r="D46" s="32"/>
      <c r="E46" s="32"/>
      <c r="F46" s="32"/>
      <c r="G46" s="32"/>
      <c r="H46" s="32"/>
      <c r="I46" s="32"/>
      <c r="J46" s="32"/>
      <c r="K46" s="32"/>
      <c r="L46" s="32"/>
      <c r="M46" s="32"/>
      <c r="N46" s="32"/>
      <c r="O46" s="32"/>
      <c r="P46" s="32"/>
      <c r="Q46" s="32"/>
      <c r="R46" s="32"/>
      <c r="S46" s="32"/>
      <c r="T46" s="32"/>
      <c r="U46" s="32"/>
    </row>
    <row r="47" spans="1:21" ht="15">
      <c r="A47" s="257"/>
      <c r="B47" s="1243">
        <v>2015</v>
      </c>
      <c r="C47" s="1243"/>
      <c r="D47" s="1243"/>
      <c r="E47" s="1243"/>
      <c r="F47" s="962"/>
      <c r="G47" s="1242">
        <v>2016</v>
      </c>
      <c r="H47" s="1243"/>
      <c r="I47" s="1243"/>
      <c r="J47" s="1243"/>
      <c r="K47" s="962"/>
      <c r="L47" s="1242">
        <v>2017</v>
      </c>
      <c r="M47" s="1243"/>
      <c r="N47" s="1243"/>
      <c r="O47" s="1243"/>
      <c r="P47" s="962"/>
      <c r="Q47" s="1227" t="s">
        <v>836</v>
      </c>
      <c r="R47" s="1228"/>
      <c r="S47" s="1228"/>
      <c r="T47" s="1228"/>
      <c r="U47" s="1079"/>
    </row>
    <row r="48" spans="1:21" ht="45">
      <c r="A48" s="257"/>
      <c r="B48" s="130" t="s">
        <v>235</v>
      </c>
      <c r="C48" s="130" t="s">
        <v>193</v>
      </c>
      <c r="D48" s="128" t="s">
        <v>238</v>
      </c>
      <c r="E48" s="130" t="s">
        <v>153</v>
      </c>
      <c r="F48" s="817" t="s">
        <v>801</v>
      </c>
      <c r="G48" s="130" t="s">
        <v>235</v>
      </c>
      <c r="H48" s="130" t="s">
        <v>193</v>
      </c>
      <c r="I48" s="128" t="s">
        <v>238</v>
      </c>
      <c r="J48" s="130" t="s">
        <v>153</v>
      </c>
      <c r="K48" s="817" t="s">
        <v>801</v>
      </c>
      <c r="L48" s="130" t="s">
        <v>235</v>
      </c>
      <c r="M48" s="130" t="s">
        <v>193</v>
      </c>
      <c r="N48" s="128" t="s">
        <v>238</v>
      </c>
      <c r="O48" s="130" t="s">
        <v>153</v>
      </c>
      <c r="P48" s="817" t="s">
        <v>801</v>
      </c>
      <c r="Q48" s="130" t="s">
        <v>235</v>
      </c>
      <c r="R48" s="130" t="s">
        <v>193</v>
      </c>
      <c r="S48" s="128" t="s">
        <v>238</v>
      </c>
      <c r="T48" s="130" t="s">
        <v>153</v>
      </c>
      <c r="U48" s="817" t="s">
        <v>801</v>
      </c>
    </row>
    <row r="49" spans="1:21" ht="15">
      <c r="A49" s="257"/>
      <c r="B49" s="511">
        <v>1</v>
      </c>
      <c r="C49" t="s">
        <v>116</v>
      </c>
      <c r="D49" s="533">
        <v>1198</v>
      </c>
      <c r="E49" s="995">
        <v>0.03894415187569079</v>
      </c>
      <c r="F49" s="851" t="s">
        <v>802</v>
      </c>
      <c r="G49" s="830">
        <v>1</v>
      </c>
      <c r="H49" s="1076" t="s">
        <v>116</v>
      </c>
      <c r="I49" s="994">
        <v>1086</v>
      </c>
      <c r="J49" s="995">
        <v>0.04672776558667872</v>
      </c>
      <c r="K49" s="851" t="s">
        <v>802</v>
      </c>
      <c r="L49" s="830">
        <v>1</v>
      </c>
      <c r="M49" s="1076" t="s">
        <v>139</v>
      </c>
      <c r="N49" s="533">
        <v>1012</v>
      </c>
      <c r="O49" s="995">
        <v>0.18599522146664216</v>
      </c>
      <c r="P49" s="851" t="s">
        <v>802</v>
      </c>
      <c r="Q49" s="830">
        <v>1</v>
      </c>
      <c r="R49" s="486" t="s">
        <v>115</v>
      </c>
      <c r="S49" s="204">
        <v>1219</v>
      </c>
      <c r="T49" s="481">
        <v>0.07526085077483484</v>
      </c>
      <c r="U49" s="851" t="s">
        <v>125</v>
      </c>
    </row>
    <row r="50" spans="1:21" ht="15">
      <c r="A50" s="257"/>
      <c r="B50" s="511">
        <v>2</v>
      </c>
      <c r="C50" t="s">
        <v>117</v>
      </c>
      <c r="D50" s="533">
        <v>845</v>
      </c>
      <c r="E50" s="995">
        <v>0.027468955204473053</v>
      </c>
      <c r="F50" s="851" t="s">
        <v>802</v>
      </c>
      <c r="G50" s="830">
        <v>2</v>
      </c>
      <c r="H50" s="1076" t="s">
        <v>117</v>
      </c>
      <c r="I50" s="994">
        <v>844</v>
      </c>
      <c r="J50" s="995">
        <v>0.0363151327395551</v>
      </c>
      <c r="K50" s="851" t="s">
        <v>802</v>
      </c>
      <c r="L50" s="830">
        <v>2</v>
      </c>
      <c r="M50" s="1076" t="s">
        <v>135</v>
      </c>
      <c r="N50" s="533">
        <v>701</v>
      </c>
      <c r="O50" s="995">
        <v>0.12883661091711082</v>
      </c>
      <c r="P50" s="851" t="s">
        <v>802</v>
      </c>
      <c r="Q50" s="830">
        <v>2</v>
      </c>
      <c r="R50" s="486" t="s">
        <v>839</v>
      </c>
      <c r="S50" s="204">
        <v>1275</v>
      </c>
      <c r="T50" s="481">
        <v>0.07871828116317836</v>
      </c>
      <c r="U50" s="852" t="s">
        <v>125</v>
      </c>
    </row>
    <row r="51" spans="1:21" ht="15">
      <c r="A51" s="257"/>
      <c r="B51" s="511">
        <v>3</v>
      </c>
      <c r="C51" t="s">
        <v>115</v>
      </c>
      <c r="D51" s="533">
        <v>754</v>
      </c>
      <c r="E51" s="995">
        <v>0.024510760028606724</v>
      </c>
      <c r="F51" s="851" t="s">
        <v>802</v>
      </c>
      <c r="G51" s="830">
        <v>3</v>
      </c>
      <c r="H51" s="1076" t="s">
        <v>817</v>
      </c>
      <c r="I51" s="994">
        <v>599</v>
      </c>
      <c r="J51" s="995">
        <v>0.025773417667053912</v>
      </c>
      <c r="K51" s="851" t="s">
        <v>802</v>
      </c>
      <c r="L51" s="830">
        <v>3</v>
      </c>
      <c r="M51" s="1076" t="s">
        <v>116</v>
      </c>
      <c r="N51" s="533">
        <v>688</v>
      </c>
      <c r="O51" s="995">
        <v>0.1264473442381915</v>
      </c>
      <c r="P51" s="851" t="s">
        <v>802</v>
      </c>
      <c r="Q51" s="830">
        <v>3</v>
      </c>
      <c r="R51" s="486" t="s">
        <v>160</v>
      </c>
      <c r="S51" s="204">
        <v>1423</v>
      </c>
      <c r="T51" s="481">
        <v>0.08785577576094339</v>
      </c>
      <c r="U51" s="852" t="s">
        <v>125</v>
      </c>
    </row>
    <row r="52" spans="1:21" ht="15">
      <c r="A52" s="257"/>
      <c r="B52" s="511">
        <v>4</v>
      </c>
      <c r="C52" t="s">
        <v>160</v>
      </c>
      <c r="D52" s="533">
        <v>748</v>
      </c>
      <c r="E52" s="995">
        <v>0.024315714192835316</v>
      </c>
      <c r="F52" s="851" t="s">
        <v>802</v>
      </c>
      <c r="G52" s="830">
        <v>4</v>
      </c>
      <c r="H52" s="1076" t="s">
        <v>133</v>
      </c>
      <c r="I52" s="994">
        <v>533</v>
      </c>
      <c r="J52" s="995">
        <v>0.02293360870874747</v>
      </c>
      <c r="K52" s="851" t="s">
        <v>802</v>
      </c>
      <c r="L52" s="830">
        <v>4</v>
      </c>
      <c r="M52" s="1076" t="s">
        <v>109</v>
      </c>
      <c r="N52" s="533">
        <v>546</v>
      </c>
      <c r="O52" s="995">
        <v>0.10034920051461128</v>
      </c>
      <c r="P52" s="851" t="s">
        <v>802</v>
      </c>
      <c r="Q52" s="830">
        <v>4</v>
      </c>
      <c r="R52" s="486" t="s">
        <v>133</v>
      </c>
      <c r="S52" s="204">
        <v>1243</v>
      </c>
      <c r="T52" s="481">
        <v>0.07674260665555349</v>
      </c>
      <c r="U52" s="852" t="s">
        <v>125</v>
      </c>
    </row>
    <row r="53" spans="1:21" ht="15">
      <c r="A53" s="257"/>
      <c r="B53" s="511">
        <v>5</v>
      </c>
      <c r="C53" t="s">
        <v>136</v>
      </c>
      <c r="D53" s="533">
        <v>742</v>
      </c>
      <c r="E53" s="995">
        <v>0.02412066835706391</v>
      </c>
      <c r="F53" s="851" t="s">
        <v>802</v>
      </c>
      <c r="G53" s="830">
        <v>5</v>
      </c>
      <c r="H53" s="1076" t="s">
        <v>135</v>
      </c>
      <c r="I53" s="994">
        <v>453</v>
      </c>
      <c r="J53" s="995">
        <v>0.01949141603201239</v>
      </c>
      <c r="K53" s="851" t="s">
        <v>802</v>
      </c>
      <c r="L53" s="830">
        <v>5</v>
      </c>
      <c r="M53" s="1076" t="s">
        <v>118</v>
      </c>
      <c r="N53" s="533">
        <v>506</v>
      </c>
      <c r="O53" s="995">
        <v>0.09299761073332108</v>
      </c>
      <c r="P53" s="851" t="s">
        <v>802</v>
      </c>
      <c r="Q53" s="830">
        <v>5</v>
      </c>
      <c r="R53" s="486" t="s">
        <v>116</v>
      </c>
      <c r="S53" s="204">
        <v>2972</v>
      </c>
      <c r="T53" s="481">
        <v>0.18349076989565968</v>
      </c>
      <c r="U53" s="852" t="s">
        <v>125</v>
      </c>
    </row>
    <row r="54" spans="1:21" ht="15">
      <c r="A54" s="257"/>
      <c r="B54" s="511">
        <v>6</v>
      </c>
      <c r="C54" t="s">
        <v>839</v>
      </c>
      <c r="D54" s="533">
        <v>629</v>
      </c>
      <c r="E54" s="995">
        <v>0.020447305116702424</v>
      </c>
      <c r="F54" s="851" t="s">
        <v>802</v>
      </c>
      <c r="G54" s="830">
        <v>6</v>
      </c>
      <c r="H54" s="1076" t="s">
        <v>794</v>
      </c>
      <c r="I54" s="994">
        <v>440</v>
      </c>
      <c r="J54" s="995">
        <v>0.01893205972204294</v>
      </c>
      <c r="K54" s="851" t="s">
        <v>802</v>
      </c>
      <c r="L54" s="830">
        <v>6</v>
      </c>
      <c r="M54" s="1076" t="s">
        <v>117</v>
      </c>
      <c r="N54" s="533">
        <v>502</v>
      </c>
      <c r="O54" s="995">
        <v>0.09226245175519206</v>
      </c>
      <c r="P54" s="851" t="s">
        <v>802</v>
      </c>
      <c r="Q54" s="830">
        <v>6</v>
      </c>
      <c r="R54" s="486" t="s">
        <v>117</v>
      </c>
      <c r="S54" s="204">
        <v>2070</v>
      </c>
      <c r="T54" s="481">
        <v>0.1278014447119837</v>
      </c>
      <c r="U54" s="852" t="s">
        <v>125</v>
      </c>
    </row>
    <row r="55" spans="1:21" ht="15">
      <c r="A55" s="257"/>
      <c r="B55" s="511">
        <v>7</v>
      </c>
      <c r="C55" t="s">
        <v>135</v>
      </c>
      <c r="D55" s="533">
        <v>577</v>
      </c>
      <c r="E55" s="995">
        <v>0.018756907873350236</v>
      </c>
      <c r="F55" s="851" t="s">
        <v>802</v>
      </c>
      <c r="G55" s="830">
        <v>7</v>
      </c>
      <c r="H55" s="1076" t="s">
        <v>134</v>
      </c>
      <c r="I55" s="994">
        <v>438</v>
      </c>
      <c r="J55" s="995">
        <v>0.018846004905124565</v>
      </c>
      <c r="K55" s="851" t="s">
        <v>802</v>
      </c>
      <c r="L55" s="830">
        <v>7</v>
      </c>
      <c r="M55" s="1076" t="s">
        <v>110</v>
      </c>
      <c r="N55" s="533">
        <v>415</v>
      </c>
      <c r="O55" s="995">
        <v>0.07627274398088586</v>
      </c>
      <c r="P55" s="851" t="s">
        <v>802</v>
      </c>
      <c r="Q55" s="830">
        <v>7</v>
      </c>
      <c r="R55" s="486" t="s">
        <v>135</v>
      </c>
      <c r="S55" s="204">
        <v>1671</v>
      </c>
      <c r="T55" s="481">
        <v>0.10316725319503611</v>
      </c>
      <c r="U55" s="852" t="s">
        <v>125</v>
      </c>
    </row>
    <row r="56" spans="1:21" ht="15">
      <c r="A56" s="257"/>
      <c r="B56" s="511">
        <v>8</v>
      </c>
      <c r="C56" t="s">
        <v>846</v>
      </c>
      <c r="D56" s="533">
        <v>562</v>
      </c>
      <c r="E56" s="995">
        <v>0.018269293283921722</v>
      </c>
      <c r="F56" s="851" t="s">
        <v>802</v>
      </c>
      <c r="G56" s="830">
        <v>8</v>
      </c>
      <c r="H56" s="1076" t="s">
        <v>1133</v>
      </c>
      <c r="I56" s="994">
        <v>431</v>
      </c>
      <c r="J56" s="995">
        <v>0.018544813045910245</v>
      </c>
      <c r="K56" s="851" t="s">
        <v>802</v>
      </c>
      <c r="L56" s="830">
        <v>8</v>
      </c>
      <c r="M56" s="1076" t="s">
        <v>839</v>
      </c>
      <c r="N56" s="533">
        <v>368</v>
      </c>
      <c r="O56" s="995">
        <v>0.06763462598786987</v>
      </c>
      <c r="P56" s="851" t="s">
        <v>802</v>
      </c>
      <c r="Q56" s="830">
        <v>8</v>
      </c>
      <c r="R56" s="486" t="s">
        <v>136</v>
      </c>
      <c r="S56" s="204">
        <v>1478</v>
      </c>
      <c r="T56" s="481">
        <v>0.09125146632092362</v>
      </c>
      <c r="U56" s="852" t="s">
        <v>125</v>
      </c>
    </row>
    <row r="57" spans="1:21" ht="15">
      <c r="A57" s="257"/>
      <c r="B57" s="511">
        <v>9</v>
      </c>
      <c r="C57" t="s">
        <v>841</v>
      </c>
      <c r="D57" s="533">
        <v>558</v>
      </c>
      <c r="E57" s="995">
        <v>0.018139262726740785</v>
      </c>
      <c r="F57" s="851" t="s">
        <v>802</v>
      </c>
      <c r="G57" s="830">
        <v>9</v>
      </c>
      <c r="H57" s="1076" t="s">
        <v>160</v>
      </c>
      <c r="I57" s="994">
        <v>420</v>
      </c>
      <c r="J57" s="995">
        <v>0.01807151155285917</v>
      </c>
      <c r="K57" s="851" t="s">
        <v>802</v>
      </c>
      <c r="L57" s="830">
        <v>9</v>
      </c>
      <c r="M57" s="1076" t="s">
        <v>138</v>
      </c>
      <c r="N57" s="533">
        <v>359</v>
      </c>
      <c r="O57" s="995">
        <v>0.06598051828707958</v>
      </c>
      <c r="P57" s="851" t="s">
        <v>802</v>
      </c>
      <c r="Q57" s="830">
        <v>9</v>
      </c>
      <c r="R57" s="486" t="s">
        <v>139</v>
      </c>
      <c r="S57" s="204">
        <v>1607</v>
      </c>
      <c r="T57" s="481">
        <v>0.09921590417978637</v>
      </c>
      <c r="U57" s="852" t="s">
        <v>125</v>
      </c>
    </row>
    <row r="58" spans="1:21" ht="15">
      <c r="A58" s="257"/>
      <c r="B58" s="515">
        <v>10</v>
      </c>
      <c r="C58" t="s">
        <v>840</v>
      </c>
      <c r="D58" s="533">
        <v>549</v>
      </c>
      <c r="E58" s="995">
        <v>0.017846693973083673</v>
      </c>
      <c r="F58" s="851" t="s">
        <v>802</v>
      </c>
      <c r="G58" s="831">
        <v>10</v>
      </c>
      <c r="H58" s="1076" t="s">
        <v>136</v>
      </c>
      <c r="I58" s="994">
        <v>365</v>
      </c>
      <c r="J58" s="995">
        <v>0.015705004087603804</v>
      </c>
      <c r="K58" s="851" t="s">
        <v>802</v>
      </c>
      <c r="L58" s="831">
        <v>10</v>
      </c>
      <c r="M58" s="1076" t="s">
        <v>817</v>
      </c>
      <c r="N58" s="533">
        <v>344</v>
      </c>
      <c r="O58" s="995">
        <v>0.06322367211909576</v>
      </c>
      <c r="P58" s="851" t="s">
        <v>802</v>
      </c>
      <c r="Q58" s="831">
        <v>10</v>
      </c>
      <c r="R58" s="487" t="s">
        <v>118</v>
      </c>
      <c r="S58" s="488">
        <v>1239</v>
      </c>
      <c r="T58" s="935">
        <v>0.07649564734210039</v>
      </c>
      <c r="U58" s="853" t="s">
        <v>125</v>
      </c>
    </row>
    <row r="59" spans="1:21" ht="15.75" thickBot="1">
      <c r="A59" s="257"/>
      <c r="B59" s="1234" t="s">
        <v>73</v>
      </c>
      <c r="C59" s="1235"/>
      <c r="D59" s="19">
        <f>SUM(D49:D58)</f>
        <v>7162</v>
      </c>
      <c r="E59" s="936">
        <f>SUM(E49:E58)</f>
        <v>0.23281971263246865</v>
      </c>
      <c r="F59" s="844"/>
      <c r="G59" s="1234" t="s">
        <v>73</v>
      </c>
      <c r="H59" s="1235"/>
      <c r="I59" s="19">
        <f>SUM(I49:I58)</f>
        <v>5609</v>
      </c>
      <c r="J59" s="813">
        <f>SUM(J49:J58)</f>
        <v>0.2413407340475883</v>
      </c>
      <c r="K59" s="844"/>
      <c r="L59" s="1234" t="s">
        <v>73</v>
      </c>
      <c r="M59" s="1233"/>
      <c r="N59" s="20">
        <f>SUM(N49:N58)</f>
        <v>5441</v>
      </c>
      <c r="O59" s="813">
        <f>SUM(O49:O58)</f>
        <v>1</v>
      </c>
      <c r="P59" s="844"/>
      <c r="Q59" s="1225" t="s">
        <v>73</v>
      </c>
      <c r="R59" s="1226"/>
      <c r="S59" s="19">
        <f>SUM(S49:S58)</f>
        <v>16197</v>
      </c>
      <c r="T59" s="937">
        <f>SUM(T49:T58)</f>
        <v>1</v>
      </c>
      <c r="U59" s="853"/>
    </row>
  </sheetData>
  <mergeCells count="33">
    <mergeCell ref="B47:E47"/>
    <mergeCell ref="G47:J47"/>
    <mergeCell ref="L47:O47"/>
    <mergeCell ref="Q47:T47"/>
    <mergeCell ref="B59:C59"/>
    <mergeCell ref="G59:H59"/>
    <mergeCell ref="L59:M59"/>
    <mergeCell ref="Q59:R59"/>
    <mergeCell ref="B33:E33"/>
    <mergeCell ref="G33:J33"/>
    <mergeCell ref="L33:O33"/>
    <mergeCell ref="Q33:T33"/>
    <mergeCell ref="B45:C45"/>
    <mergeCell ref="G45:H45"/>
    <mergeCell ref="L45:M45"/>
    <mergeCell ref="Q45:R45"/>
    <mergeCell ref="B19:E19"/>
    <mergeCell ref="G19:J19"/>
    <mergeCell ref="L19:O19"/>
    <mergeCell ref="Q19:T19"/>
    <mergeCell ref="B31:C31"/>
    <mergeCell ref="G31:H31"/>
    <mergeCell ref="L31:M31"/>
    <mergeCell ref="Q31:R31"/>
    <mergeCell ref="B17:C17"/>
    <mergeCell ref="G17:H17"/>
    <mergeCell ref="L17:M17"/>
    <mergeCell ref="Q17:R17"/>
    <mergeCell ref="A1:A2"/>
    <mergeCell ref="B5:E5"/>
    <mergeCell ref="G5:J5"/>
    <mergeCell ref="L5:O5"/>
    <mergeCell ref="Q5:T5"/>
  </mergeCells>
  <hyperlinks>
    <hyperlink ref="A1:A2" location="Index!A1" display="Back to Index"/>
  </hyperlinks>
  <printOptions/>
  <pageMargins left="0.7" right="0.7" top="0.75" bottom="0.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U59"/>
  <sheetViews>
    <sheetView workbookViewId="0" topLeftCell="A1">
      <selection activeCell="P62" sqref="P62"/>
    </sheetView>
  </sheetViews>
  <sheetFormatPr defaultColWidth="9.140625" defaultRowHeight="15"/>
  <cols>
    <col min="5" max="5" width="11.00390625" style="0" bestFit="1" customWidth="1"/>
    <col min="6" max="6" width="16.00390625" style="0" bestFit="1" customWidth="1"/>
    <col min="11" max="11" width="16.00390625" style="0" bestFit="1" customWidth="1"/>
    <col min="16" max="16" width="16.00390625" style="0" bestFit="1" customWidth="1"/>
    <col min="21" max="21" width="16.00390625" style="0" bestFit="1" customWidth="1"/>
  </cols>
  <sheetData>
    <row r="1" spans="1:21" ht="15">
      <c r="A1" s="1143" t="s">
        <v>64</v>
      </c>
      <c r="B1" s="196"/>
      <c r="C1" s="196"/>
      <c r="D1" s="196"/>
      <c r="E1" s="196"/>
      <c r="F1" s="196"/>
      <c r="G1" s="196"/>
      <c r="H1" s="196"/>
      <c r="I1" s="196"/>
      <c r="J1" s="196"/>
      <c r="K1" s="196"/>
      <c r="L1" s="196"/>
      <c r="M1" s="196"/>
      <c r="N1" s="196"/>
      <c r="O1" s="196"/>
      <c r="P1" s="196"/>
      <c r="Q1" s="196"/>
      <c r="R1" s="196"/>
      <c r="S1" s="196"/>
      <c r="T1" s="196"/>
      <c r="U1" s="196"/>
    </row>
    <row r="2" spans="1:21" ht="15">
      <c r="A2" s="1143"/>
      <c r="B2" s="196"/>
      <c r="C2" s="196"/>
      <c r="D2" s="196"/>
      <c r="E2" s="196"/>
      <c r="F2" s="196"/>
      <c r="G2" s="196"/>
      <c r="H2" s="196"/>
      <c r="I2" s="196"/>
      <c r="J2" s="197"/>
      <c r="K2" s="197"/>
      <c r="L2" s="197"/>
      <c r="M2" s="197"/>
      <c r="N2" s="197"/>
      <c r="O2" s="197"/>
      <c r="P2" s="197"/>
      <c r="Q2" s="197"/>
      <c r="R2" s="196"/>
      <c r="S2" s="196"/>
      <c r="T2" s="196"/>
      <c r="U2" s="196"/>
    </row>
    <row r="3" spans="1:21" ht="15.75" thickBot="1">
      <c r="A3" s="1084"/>
      <c r="B3" s="33" t="s">
        <v>619</v>
      </c>
      <c r="C3" s="198"/>
      <c r="D3" s="198"/>
      <c r="E3" s="199"/>
      <c r="F3" s="199"/>
      <c r="G3" s="199"/>
      <c r="H3" s="199"/>
      <c r="I3" s="198"/>
      <c r="J3" s="199"/>
      <c r="K3" s="199"/>
      <c r="L3" s="199"/>
      <c r="M3" s="199"/>
      <c r="N3" s="199"/>
      <c r="O3" s="199"/>
      <c r="P3" s="199"/>
      <c r="Q3" s="199"/>
      <c r="R3" s="199"/>
      <c r="S3" s="199"/>
      <c r="T3" s="199"/>
      <c r="U3" s="199"/>
    </row>
    <row r="4" spans="1:21" ht="15.75" thickBot="1">
      <c r="A4" s="196"/>
      <c r="B4" s="109" t="s">
        <v>151</v>
      </c>
      <c r="C4" s="110"/>
      <c r="D4" s="110"/>
      <c r="E4" s="110"/>
      <c r="F4" s="110"/>
      <c r="G4" s="110"/>
      <c r="H4" s="110"/>
      <c r="I4" s="110"/>
      <c r="J4" s="110"/>
      <c r="K4" s="110"/>
      <c r="L4" s="110"/>
      <c r="M4" s="110"/>
      <c r="N4" s="110"/>
      <c r="O4" s="110"/>
      <c r="P4" s="110"/>
      <c r="Q4" s="110"/>
      <c r="R4" s="110"/>
      <c r="S4" s="110"/>
      <c r="T4" s="110"/>
      <c r="U4" s="110"/>
    </row>
    <row r="5" spans="1:21" ht="15">
      <c r="A5" s="196"/>
      <c r="B5" s="1243">
        <v>2018</v>
      </c>
      <c r="C5" s="1243"/>
      <c r="D5" s="1243"/>
      <c r="E5" s="1243"/>
      <c r="F5" s="1086"/>
      <c r="G5" s="1242">
        <v>2019</v>
      </c>
      <c r="H5" s="1243"/>
      <c r="I5" s="1243"/>
      <c r="J5" s="1243"/>
      <c r="K5" s="1086"/>
      <c r="L5" s="1242">
        <v>2020</v>
      </c>
      <c r="M5" s="1243"/>
      <c r="N5" s="1243"/>
      <c r="O5" s="1243"/>
      <c r="P5" s="1086"/>
      <c r="Q5" s="1242" t="s">
        <v>1166</v>
      </c>
      <c r="R5" s="1243"/>
      <c r="S5" s="1243"/>
      <c r="T5" s="1243"/>
      <c r="U5" s="1086"/>
    </row>
    <row r="6" spans="1:21" ht="60">
      <c r="A6" s="196"/>
      <c r="B6" s="489" t="s">
        <v>235</v>
      </c>
      <c r="C6" s="130" t="s">
        <v>193</v>
      </c>
      <c r="D6" s="128" t="s">
        <v>236</v>
      </c>
      <c r="E6" s="130" t="s">
        <v>153</v>
      </c>
      <c r="F6" s="817" t="s">
        <v>801</v>
      </c>
      <c r="G6" s="489" t="s">
        <v>235</v>
      </c>
      <c r="H6" s="130" t="s">
        <v>193</v>
      </c>
      <c r="I6" s="128" t="s">
        <v>236</v>
      </c>
      <c r="J6" s="130" t="s">
        <v>153</v>
      </c>
      <c r="K6" s="817" t="s">
        <v>801</v>
      </c>
      <c r="L6" s="489" t="s">
        <v>235</v>
      </c>
      <c r="M6" s="130" t="s">
        <v>193</v>
      </c>
      <c r="N6" s="128" t="s">
        <v>236</v>
      </c>
      <c r="O6" s="130" t="s">
        <v>153</v>
      </c>
      <c r="P6" s="817" t="s">
        <v>801</v>
      </c>
      <c r="Q6" s="489" t="s">
        <v>235</v>
      </c>
      <c r="R6" s="130" t="s">
        <v>193</v>
      </c>
      <c r="S6" s="128" t="s">
        <v>236</v>
      </c>
      <c r="T6" s="130" t="s">
        <v>153</v>
      </c>
      <c r="U6" s="817" t="s">
        <v>801</v>
      </c>
    </row>
    <row r="7" spans="1:21" ht="15">
      <c r="A7" s="196"/>
      <c r="B7" s="490">
        <v>1</v>
      </c>
      <c r="C7" t="s">
        <v>116</v>
      </c>
      <c r="D7" s="994">
        <v>1801</v>
      </c>
      <c r="E7" s="995">
        <v>0.029234640045450858</v>
      </c>
      <c r="F7" s="851" t="s">
        <v>802</v>
      </c>
      <c r="G7" s="490">
        <v>1</v>
      </c>
      <c r="H7" t="s">
        <v>142</v>
      </c>
      <c r="I7" s="289">
        <v>3052</v>
      </c>
      <c r="J7" s="995">
        <v>0.03655746541294844</v>
      </c>
      <c r="K7" s="851" t="s">
        <v>126</v>
      </c>
      <c r="L7" s="490">
        <v>1</v>
      </c>
      <c r="M7" t="s">
        <v>116</v>
      </c>
      <c r="N7" s="289">
        <v>1922</v>
      </c>
      <c r="O7" s="778">
        <v>0.0255079695815472</v>
      </c>
      <c r="P7" s="851" t="s">
        <v>802</v>
      </c>
      <c r="Q7" s="493">
        <v>1</v>
      </c>
      <c r="R7" t="s">
        <v>116</v>
      </c>
      <c r="S7" s="204">
        <f aca="true" t="shared" si="0" ref="S7:S16">D7+I7+N7</f>
        <v>6775</v>
      </c>
      <c r="T7" s="481">
        <f aca="true" t="shared" si="1" ref="T7:T16">E7+J7+O7</f>
        <v>0.0913000750399465</v>
      </c>
      <c r="U7" s="851" t="s">
        <v>802</v>
      </c>
    </row>
    <row r="8" spans="1:21" ht="15">
      <c r="A8" s="196"/>
      <c r="B8" s="497">
        <v>2</v>
      </c>
      <c r="C8" t="s">
        <v>585</v>
      </c>
      <c r="D8" s="994">
        <v>1664</v>
      </c>
      <c r="E8" s="995">
        <v>0.027010794578362148</v>
      </c>
      <c r="F8" s="851" t="s">
        <v>126</v>
      </c>
      <c r="G8" s="497">
        <v>2</v>
      </c>
      <c r="H8" t="s">
        <v>116</v>
      </c>
      <c r="I8" s="289">
        <v>2502</v>
      </c>
      <c r="J8" s="995">
        <v>0.0299694555908247</v>
      </c>
      <c r="K8" s="851" t="s">
        <v>802</v>
      </c>
      <c r="L8" s="497">
        <v>2</v>
      </c>
      <c r="M8" t="s">
        <v>117</v>
      </c>
      <c r="N8" s="289">
        <v>1574</v>
      </c>
      <c r="O8" s="778">
        <v>0.020889461041287874</v>
      </c>
      <c r="P8" s="851" t="s">
        <v>802</v>
      </c>
      <c r="Q8" s="499">
        <v>2</v>
      </c>
      <c r="R8" t="s">
        <v>585</v>
      </c>
      <c r="S8" s="204">
        <f t="shared" si="0"/>
        <v>5740</v>
      </c>
      <c r="T8" s="481">
        <f t="shared" si="1"/>
        <v>0.07786971121047473</v>
      </c>
      <c r="U8" s="851" t="s">
        <v>802</v>
      </c>
    </row>
    <row r="9" spans="1:21" ht="15">
      <c r="A9" s="196"/>
      <c r="B9" s="497">
        <v>3</v>
      </c>
      <c r="C9" t="s">
        <v>118</v>
      </c>
      <c r="D9" s="994">
        <v>1458</v>
      </c>
      <c r="E9" s="995">
        <v>0.02366691015339664</v>
      </c>
      <c r="F9" s="851" t="s">
        <v>802</v>
      </c>
      <c r="G9" s="497">
        <v>3</v>
      </c>
      <c r="H9" t="s">
        <v>815</v>
      </c>
      <c r="I9" s="289">
        <v>1735</v>
      </c>
      <c r="J9" s="995">
        <v>0.020782176438881236</v>
      </c>
      <c r="K9" s="851" t="s">
        <v>126</v>
      </c>
      <c r="L9" s="497">
        <v>3</v>
      </c>
      <c r="M9" t="s">
        <v>141</v>
      </c>
      <c r="N9" s="289">
        <v>1423</v>
      </c>
      <c r="O9" s="778">
        <v>0.01888545302525581</v>
      </c>
      <c r="P9" s="851" t="s">
        <v>126</v>
      </c>
      <c r="Q9" s="499">
        <v>3</v>
      </c>
      <c r="R9" t="s">
        <v>118</v>
      </c>
      <c r="S9" s="204">
        <f t="shared" si="0"/>
        <v>4616</v>
      </c>
      <c r="T9" s="481">
        <f t="shared" si="1"/>
        <v>0.06333453961753369</v>
      </c>
      <c r="U9" s="851" t="s">
        <v>802</v>
      </c>
    </row>
    <row r="10" spans="1:21" ht="15">
      <c r="A10" s="196"/>
      <c r="B10" s="497">
        <v>4</v>
      </c>
      <c r="C10" t="s">
        <v>1168</v>
      </c>
      <c r="D10" s="994">
        <v>1322</v>
      </c>
      <c r="E10" s="995">
        <v>0.02145929713497281</v>
      </c>
      <c r="F10" s="851" t="s">
        <v>802</v>
      </c>
      <c r="G10" s="497">
        <v>4</v>
      </c>
      <c r="H10" t="s">
        <v>136</v>
      </c>
      <c r="I10" s="289">
        <v>1618</v>
      </c>
      <c r="J10" s="995">
        <v>0.01938072707672037</v>
      </c>
      <c r="K10" s="851" t="s">
        <v>802</v>
      </c>
      <c r="L10" s="497">
        <v>4</v>
      </c>
      <c r="M10" t="s">
        <v>136</v>
      </c>
      <c r="N10" s="289">
        <v>1313</v>
      </c>
      <c r="O10" s="778">
        <v>0.01742557963609338</v>
      </c>
      <c r="P10" s="851" t="s">
        <v>802</v>
      </c>
      <c r="Q10" s="499">
        <v>4</v>
      </c>
      <c r="R10" t="s">
        <v>1168</v>
      </c>
      <c r="S10" s="204">
        <f t="shared" si="0"/>
        <v>4253</v>
      </c>
      <c r="T10" s="481">
        <f t="shared" si="1"/>
        <v>0.05826560384778656</v>
      </c>
      <c r="U10" s="851" t="s">
        <v>802</v>
      </c>
    </row>
    <row r="11" spans="1:21" ht="15">
      <c r="A11" s="196"/>
      <c r="B11" s="497">
        <v>5</v>
      </c>
      <c r="C11" t="s">
        <v>135</v>
      </c>
      <c r="D11" s="994">
        <v>1321</v>
      </c>
      <c r="E11" s="995">
        <v>0.02144306468630793</v>
      </c>
      <c r="F11" s="851" t="s">
        <v>802</v>
      </c>
      <c r="G11" s="497">
        <v>5</v>
      </c>
      <c r="H11" t="s">
        <v>135</v>
      </c>
      <c r="I11" s="289">
        <v>1587</v>
      </c>
      <c r="J11" s="995">
        <v>0.019009402886746123</v>
      </c>
      <c r="K11" s="851" t="s">
        <v>802</v>
      </c>
      <c r="L11" s="497">
        <v>5</v>
      </c>
      <c r="M11" t="s">
        <v>134</v>
      </c>
      <c r="N11" s="289">
        <v>1310</v>
      </c>
      <c r="O11" s="778">
        <v>0.01738576490729804</v>
      </c>
      <c r="P11" s="851" t="s">
        <v>802</v>
      </c>
      <c r="Q11" s="499">
        <v>5</v>
      </c>
      <c r="R11" t="s">
        <v>135</v>
      </c>
      <c r="S11" s="204">
        <f t="shared" si="0"/>
        <v>4218</v>
      </c>
      <c r="T11" s="481">
        <f t="shared" si="1"/>
        <v>0.057838232480352095</v>
      </c>
      <c r="U11" s="851" t="s">
        <v>802</v>
      </c>
    </row>
    <row r="12" spans="1:21" ht="15">
      <c r="A12" s="196"/>
      <c r="B12" s="497">
        <v>6</v>
      </c>
      <c r="C12" t="s">
        <v>134</v>
      </c>
      <c r="D12" s="994">
        <v>1159</v>
      </c>
      <c r="E12" s="995">
        <v>0.018813408002597194</v>
      </c>
      <c r="F12" s="851" t="s">
        <v>802</v>
      </c>
      <c r="G12" s="497">
        <v>6</v>
      </c>
      <c r="H12" t="s">
        <v>117</v>
      </c>
      <c r="I12" s="289">
        <v>1545</v>
      </c>
      <c r="J12" s="995">
        <v>0.0185063185003294</v>
      </c>
      <c r="K12" s="851" t="s">
        <v>802</v>
      </c>
      <c r="L12" s="497">
        <v>6</v>
      </c>
      <c r="M12" t="s">
        <v>135</v>
      </c>
      <c r="N12" s="289">
        <v>1218</v>
      </c>
      <c r="O12" s="778">
        <v>0.016164779890907643</v>
      </c>
      <c r="P12" s="851" t="s">
        <v>802</v>
      </c>
      <c r="Q12" s="499">
        <v>6</v>
      </c>
      <c r="R12" t="s">
        <v>134</v>
      </c>
      <c r="S12" s="204">
        <f t="shared" si="0"/>
        <v>3922</v>
      </c>
      <c r="T12" s="481">
        <f t="shared" si="1"/>
        <v>0.05348450639383424</v>
      </c>
      <c r="U12" s="851" t="s">
        <v>802</v>
      </c>
    </row>
    <row r="13" spans="1:21" ht="15">
      <c r="A13" s="196"/>
      <c r="B13" s="497">
        <v>7</v>
      </c>
      <c r="C13" t="s">
        <v>133</v>
      </c>
      <c r="D13" s="994">
        <v>1156</v>
      </c>
      <c r="E13" s="995">
        <v>0.018764710656602547</v>
      </c>
      <c r="F13" s="851" t="s">
        <v>802</v>
      </c>
      <c r="G13" s="497">
        <v>7</v>
      </c>
      <c r="H13" t="s">
        <v>585</v>
      </c>
      <c r="I13" s="289">
        <v>1537</v>
      </c>
      <c r="J13" s="995">
        <v>0.018410492902916693</v>
      </c>
      <c r="K13" s="851" t="s">
        <v>126</v>
      </c>
      <c r="L13" s="497">
        <v>7</v>
      </c>
      <c r="M13" t="s">
        <v>133</v>
      </c>
      <c r="N13" s="289">
        <v>1062</v>
      </c>
      <c r="O13" s="778">
        <v>0.014094413993550013</v>
      </c>
      <c r="P13" s="851" t="s">
        <v>802</v>
      </c>
      <c r="Q13" s="499">
        <v>7</v>
      </c>
      <c r="R13" t="s">
        <v>133</v>
      </c>
      <c r="S13" s="204">
        <f t="shared" si="0"/>
        <v>3755</v>
      </c>
      <c r="T13" s="481">
        <f t="shared" si="1"/>
        <v>0.051269617553069254</v>
      </c>
      <c r="U13" s="851" t="s">
        <v>802</v>
      </c>
    </row>
    <row r="14" spans="1:21" ht="15">
      <c r="A14" s="196"/>
      <c r="B14" s="497">
        <v>8</v>
      </c>
      <c r="C14" t="s">
        <v>117</v>
      </c>
      <c r="D14" s="994">
        <v>1105</v>
      </c>
      <c r="E14" s="995">
        <v>0.017936855774693613</v>
      </c>
      <c r="F14" s="851" t="s">
        <v>802</v>
      </c>
      <c r="G14" s="497">
        <v>8</v>
      </c>
      <c r="H14" t="s">
        <v>143</v>
      </c>
      <c r="I14" s="289">
        <v>1495</v>
      </c>
      <c r="J14" s="995">
        <v>0.01790740851649997</v>
      </c>
      <c r="K14" s="851" t="s">
        <v>126</v>
      </c>
      <c r="L14" s="497">
        <v>8</v>
      </c>
      <c r="M14" t="s">
        <v>142</v>
      </c>
      <c r="N14" s="289">
        <v>1008</v>
      </c>
      <c r="O14" s="778">
        <v>0.013377748875233911</v>
      </c>
      <c r="P14" s="851" t="s">
        <v>126</v>
      </c>
      <c r="Q14" s="499">
        <v>8</v>
      </c>
      <c r="R14" t="s">
        <v>117</v>
      </c>
      <c r="S14" s="204">
        <f t="shared" si="0"/>
        <v>3608</v>
      </c>
      <c r="T14" s="481">
        <f t="shared" si="1"/>
        <v>0.04922201316642749</v>
      </c>
      <c r="U14" s="851" t="s">
        <v>802</v>
      </c>
    </row>
    <row r="15" spans="1:21" ht="15">
      <c r="A15" s="196"/>
      <c r="B15" s="497">
        <v>9</v>
      </c>
      <c r="C15" t="s">
        <v>141</v>
      </c>
      <c r="D15" s="994">
        <v>1094</v>
      </c>
      <c r="E15" s="995">
        <v>0.017758298839379922</v>
      </c>
      <c r="F15" s="851" t="s">
        <v>126</v>
      </c>
      <c r="G15" s="497">
        <v>9</v>
      </c>
      <c r="H15" t="s">
        <v>133</v>
      </c>
      <c r="I15" s="289">
        <v>1384</v>
      </c>
      <c r="J15" s="995">
        <v>0.016577828352398634</v>
      </c>
      <c r="K15" s="851" t="s">
        <v>802</v>
      </c>
      <c r="L15" s="497">
        <v>9</v>
      </c>
      <c r="M15" t="s">
        <v>112</v>
      </c>
      <c r="N15" s="289">
        <v>995</v>
      </c>
      <c r="O15" s="778">
        <v>0.013205218383787442</v>
      </c>
      <c r="P15" s="851" t="s">
        <v>802</v>
      </c>
      <c r="Q15" s="499">
        <v>9</v>
      </c>
      <c r="R15" t="s">
        <v>141</v>
      </c>
      <c r="S15" s="204">
        <f t="shared" si="0"/>
        <v>3473</v>
      </c>
      <c r="T15" s="481">
        <f t="shared" si="1"/>
        <v>0.047541345575566</v>
      </c>
      <c r="U15" s="851" t="s">
        <v>802</v>
      </c>
    </row>
    <row r="16" spans="1:21" ht="15">
      <c r="A16" s="257"/>
      <c r="B16" s="502">
        <v>10</v>
      </c>
      <c r="C16" t="s">
        <v>136</v>
      </c>
      <c r="D16" s="994">
        <v>1035</v>
      </c>
      <c r="E16" s="995">
        <v>0.016800584368151936</v>
      </c>
      <c r="F16" s="851" t="s">
        <v>802</v>
      </c>
      <c r="G16" s="502">
        <v>10</v>
      </c>
      <c r="H16" t="s">
        <v>115</v>
      </c>
      <c r="I16" s="514">
        <v>1152</v>
      </c>
      <c r="J16" s="995">
        <v>0.013798886027430077</v>
      </c>
      <c r="K16" s="851" t="s">
        <v>802</v>
      </c>
      <c r="L16" s="502">
        <v>10</v>
      </c>
      <c r="M16" t="s">
        <v>727</v>
      </c>
      <c r="N16" s="514">
        <v>972</v>
      </c>
      <c r="O16" s="778">
        <v>0.012899972129689843</v>
      </c>
      <c r="P16" s="851" t="s">
        <v>802</v>
      </c>
      <c r="Q16" s="505">
        <v>10</v>
      </c>
      <c r="R16" t="s">
        <v>136</v>
      </c>
      <c r="S16" s="204">
        <f t="shared" si="0"/>
        <v>3159</v>
      </c>
      <c r="T16" s="481">
        <f t="shared" si="1"/>
        <v>0.04349944252527186</v>
      </c>
      <c r="U16" s="851" t="s">
        <v>802</v>
      </c>
    </row>
    <row r="17" spans="1:21" ht="15.75" thickBot="1">
      <c r="A17" s="257"/>
      <c r="B17" s="1246" t="s">
        <v>73</v>
      </c>
      <c r="C17" s="1247"/>
      <c r="D17" s="56">
        <f>SUM(D7:D16)</f>
        <v>13115</v>
      </c>
      <c r="E17" s="811">
        <f>SUM(E7:E16)</f>
        <v>0.2128885642399156</v>
      </c>
      <c r="F17" s="818"/>
      <c r="G17" s="1229" t="s">
        <v>73</v>
      </c>
      <c r="H17" s="1248"/>
      <c r="I17" s="57">
        <f>SUM(I7:I16)</f>
        <v>17607</v>
      </c>
      <c r="J17" s="828">
        <v>0.2472336713926562</v>
      </c>
      <c r="K17" s="822"/>
      <c r="L17" s="1249" t="s">
        <v>73</v>
      </c>
      <c r="M17" s="1250"/>
      <c r="N17" s="111">
        <f>SUM(N7:N16)</f>
        <v>12797</v>
      </c>
      <c r="O17" s="811">
        <f>SUM(O7:O16)</f>
        <v>0.16983636146465117</v>
      </c>
      <c r="P17" s="818"/>
      <c r="Q17" s="1249" t="s">
        <v>73</v>
      </c>
      <c r="R17" s="1250"/>
      <c r="S17" s="111">
        <f>SUM(S7:S16)</f>
        <v>43519</v>
      </c>
      <c r="T17" s="811">
        <f>SUM(T7:T16)</f>
        <v>0.5936250874102623</v>
      </c>
      <c r="U17" s="818"/>
    </row>
    <row r="18" spans="1:21" ht="15.75" thickBot="1">
      <c r="A18" s="257"/>
      <c r="B18" s="109" t="s">
        <v>837</v>
      </c>
      <c r="C18" s="110"/>
      <c r="D18" s="110"/>
      <c r="E18" s="110"/>
      <c r="F18" s="110"/>
      <c r="G18" s="110"/>
      <c r="H18" s="110"/>
      <c r="I18" s="110"/>
      <c r="J18" s="110"/>
      <c r="K18" s="110"/>
      <c r="L18" s="110"/>
      <c r="M18" s="110"/>
      <c r="N18" s="110"/>
      <c r="O18" s="110"/>
      <c r="P18" s="110"/>
      <c r="Q18" s="110"/>
      <c r="R18" s="110"/>
      <c r="S18" s="110"/>
      <c r="T18" s="110"/>
      <c r="U18" s="110"/>
    </row>
    <row r="19" spans="1:21" ht="15">
      <c r="A19" s="257"/>
      <c r="B19" s="1243">
        <v>2018</v>
      </c>
      <c r="C19" s="1243"/>
      <c r="D19" s="1243"/>
      <c r="E19" s="1243"/>
      <c r="F19" s="1086"/>
      <c r="G19" s="1242">
        <v>2019</v>
      </c>
      <c r="H19" s="1243"/>
      <c r="I19" s="1243"/>
      <c r="J19" s="1243"/>
      <c r="K19" s="1086"/>
      <c r="L19" s="1242">
        <v>2020</v>
      </c>
      <c r="M19" s="1243"/>
      <c r="N19" s="1243"/>
      <c r="O19" s="1243"/>
      <c r="P19" s="1086"/>
      <c r="Q19" s="1242" t="s">
        <v>1166</v>
      </c>
      <c r="R19" s="1243"/>
      <c r="S19" s="1243"/>
      <c r="T19" s="1243"/>
      <c r="U19" s="1086"/>
    </row>
    <row r="20" spans="1:21" ht="15">
      <c r="A20" s="257"/>
      <c r="B20" s="130" t="s">
        <v>235</v>
      </c>
      <c r="C20" s="130" t="s">
        <v>193</v>
      </c>
      <c r="D20" s="130" t="s">
        <v>837</v>
      </c>
      <c r="E20" s="130" t="s">
        <v>153</v>
      </c>
      <c r="F20" s="817" t="s">
        <v>801</v>
      </c>
      <c r="G20" s="130" t="s">
        <v>235</v>
      </c>
      <c r="H20" s="130" t="s">
        <v>193</v>
      </c>
      <c r="I20" s="130" t="s">
        <v>837</v>
      </c>
      <c r="J20" s="130" t="s">
        <v>153</v>
      </c>
      <c r="K20" s="835" t="s">
        <v>801</v>
      </c>
      <c r="L20" s="836" t="s">
        <v>235</v>
      </c>
      <c r="M20" s="130" t="s">
        <v>193</v>
      </c>
      <c r="N20" s="130" t="s">
        <v>837</v>
      </c>
      <c r="O20" s="130" t="s">
        <v>153</v>
      </c>
      <c r="P20" s="817" t="s">
        <v>801</v>
      </c>
      <c r="Q20" s="130" t="s">
        <v>235</v>
      </c>
      <c r="R20" s="130" t="s">
        <v>193</v>
      </c>
      <c r="S20" s="130" t="s">
        <v>837</v>
      </c>
      <c r="T20" s="130" t="s">
        <v>153</v>
      </c>
      <c r="U20" s="817" t="s">
        <v>801</v>
      </c>
    </row>
    <row r="21" spans="1:21" ht="15">
      <c r="A21" s="257"/>
      <c r="B21" s="509">
        <v>1</v>
      </c>
      <c r="C21" s="240" t="s">
        <v>817</v>
      </c>
      <c r="D21" s="289">
        <v>92041.78619999997</v>
      </c>
      <c r="E21" s="809">
        <v>0.04544151433866173</v>
      </c>
      <c r="F21" s="851" t="s">
        <v>802</v>
      </c>
      <c r="G21" s="490">
        <v>1</v>
      </c>
      <c r="H21" t="s">
        <v>817</v>
      </c>
      <c r="I21" s="289">
        <v>72089.61229999978</v>
      </c>
      <c r="J21" s="995">
        <v>0.03435345561583449</v>
      </c>
      <c r="K21" s="851" t="s">
        <v>802</v>
      </c>
      <c r="L21" s="490">
        <v>1</v>
      </c>
      <c r="M21" t="s">
        <v>142</v>
      </c>
      <c r="N21" s="289">
        <v>37270.23477999995</v>
      </c>
      <c r="O21" s="778">
        <v>0.017793139315258534</v>
      </c>
      <c r="P21" s="851" t="s">
        <v>126</v>
      </c>
      <c r="Q21" s="830">
        <v>1</v>
      </c>
      <c r="R21" s="240" t="s">
        <v>817</v>
      </c>
      <c r="S21" s="204">
        <f aca="true" t="shared" si="2" ref="S21:S30">D21+I21+N21</f>
        <v>201401.6332799997</v>
      </c>
      <c r="T21" s="481">
        <f aca="true" t="shared" si="3" ref="T21:T30">E21+J21+O21</f>
        <v>0.09758810926975475</v>
      </c>
      <c r="U21" s="851" t="s">
        <v>802</v>
      </c>
    </row>
    <row r="22" spans="1:21" ht="15">
      <c r="A22" s="257"/>
      <c r="B22" s="510">
        <v>2</v>
      </c>
      <c r="C22" s="240" t="s">
        <v>842</v>
      </c>
      <c r="D22" s="289">
        <v>48099.67962</v>
      </c>
      <c r="E22" s="809">
        <v>0.023747065016620314</v>
      </c>
      <c r="F22" s="851" t="s">
        <v>802</v>
      </c>
      <c r="G22" s="497">
        <v>2</v>
      </c>
      <c r="H22" t="s">
        <v>142</v>
      </c>
      <c r="I22" s="289">
        <v>53367.00120000004</v>
      </c>
      <c r="J22" s="995">
        <v>0.025431415825139532</v>
      </c>
      <c r="K22" s="851" t="s">
        <v>126</v>
      </c>
      <c r="L22" s="497">
        <v>2</v>
      </c>
      <c r="M22" t="s">
        <v>817</v>
      </c>
      <c r="N22" s="289">
        <v>35503.82740000001</v>
      </c>
      <c r="O22" s="778">
        <v>0.016949840828265752</v>
      </c>
      <c r="P22" s="851" t="s">
        <v>802</v>
      </c>
      <c r="Q22" s="830">
        <v>2</v>
      </c>
      <c r="R22" s="240" t="s">
        <v>842</v>
      </c>
      <c r="S22" s="204">
        <f t="shared" si="2"/>
        <v>136970.50822000005</v>
      </c>
      <c r="T22" s="481">
        <f t="shared" si="3"/>
        <v>0.0661283216700256</v>
      </c>
      <c r="U22" s="851" t="s">
        <v>802</v>
      </c>
    </row>
    <row r="23" spans="1:21" ht="15">
      <c r="A23" s="257"/>
      <c r="B23" s="510">
        <v>3</v>
      </c>
      <c r="C23" s="240" t="s">
        <v>1136</v>
      </c>
      <c r="D23" s="289">
        <v>45320.34630000001</v>
      </c>
      <c r="E23" s="809">
        <v>0.022374893526616136</v>
      </c>
      <c r="F23" s="851" t="s">
        <v>802</v>
      </c>
      <c r="G23" s="497">
        <v>3</v>
      </c>
      <c r="H23" t="s">
        <v>1138</v>
      </c>
      <c r="I23" s="289">
        <v>39140.196599999996</v>
      </c>
      <c r="J23" s="995">
        <v>0.01865179966702554</v>
      </c>
      <c r="K23" s="851" t="s">
        <v>802</v>
      </c>
      <c r="L23" s="497">
        <v>3</v>
      </c>
      <c r="M23" t="s">
        <v>116</v>
      </c>
      <c r="N23" s="289">
        <v>30842.018800000013</v>
      </c>
      <c r="O23" s="778">
        <v>0.014724252221955652</v>
      </c>
      <c r="P23" s="851" t="s">
        <v>802</v>
      </c>
      <c r="Q23" s="830">
        <v>3</v>
      </c>
      <c r="R23" s="240" t="s">
        <v>1136</v>
      </c>
      <c r="S23" s="204">
        <f t="shared" si="2"/>
        <v>115302.56170000002</v>
      </c>
      <c r="T23" s="481">
        <f t="shared" si="3"/>
        <v>0.05575094541559733</v>
      </c>
      <c r="U23" s="851" t="s">
        <v>802</v>
      </c>
    </row>
    <row r="24" spans="1:21" ht="15">
      <c r="A24" s="257"/>
      <c r="B24" s="510">
        <v>4</v>
      </c>
      <c r="C24" s="240" t="s">
        <v>142</v>
      </c>
      <c r="D24" s="289">
        <v>42183.10800000014</v>
      </c>
      <c r="E24" s="809">
        <v>0.020826022464037357</v>
      </c>
      <c r="F24" s="851" t="s">
        <v>126</v>
      </c>
      <c r="G24" s="497">
        <v>4</v>
      </c>
      <c r="H24" t="s">
        <v>842</v>
      </c>
      <c r="I24" s="289">
        <v>37983.41096000004</v>
      </c>
      <c r="J24" s="995">
        <v>0.018100547095775778</v>
      </c>
      <c r="K24" s="851" t="s">
        <v>802</v>
      </c>
      <c r="L24" s="497">
        <v>4</v>
      </c>
      <c r="M24" t="s">
        <v>727</v>
      </c>
      <c r="N24" s="289">
        <v>30479.821699999895</v>
      </c>
      <c r="O24" s="778">
        <v>0.014551336126902152</v>
      </c>
      <c r="P24" s="851" t="s">
        <v>802</v>
      </c>
      <c r="Q24" s="830">
        <v>4</v>
      </c>
      <c r="R24" s="240" t="s">
        <v>142</v>
      </c>
      <c r="S24" s="204">
        <f t="shared" si="2"/>
        <v>110646.34066000007</v>
      </c>
      <c r="T24" s="481">
        <f t="shared" si="3"/>
        <v>0.05347790568671529</v>
      </c>
      <c r="U24" s="851" t="s">
        <v>802</v>
      </c>
    </row>
    <row r="25" spans="1:21" ht="15">
      <c r="A25" s="257"/>
      <c r="B25" s="510">
        <v>5</v>
      </c>
      <c r="C25" s="240" t="s">
        <v>584</v>
      </c>
      <c r="D25" s="289">
        <v>41108.83750000002</v>
      </c>
      <c r="E25" s="809">
        <v>0.020295649463416943</v>
      </c>
      <c r="F25" s="851" t="s">
        <v>802</v>
      </c>
      <c r="G25" s="497">
        <v>5</v>
      </c>
      <c r="H25" t="s">
        <v>116</v>
      </c>
      <c r="I25" s="289">
        <v>35772.11987999959</v>
      </c>
      <c r="J25" s="995">
        <v>0.0170467823778528</v>
      </c>
      <c r="K25" s="851" t="s">
        <v>802</v>
      </c>
      <c r="L25" s="497">
        <v>5</v>
      </c>
      <c r="M25" t="s">
        <v>117</v>
      </c>
      <c r="N25" s="289">
        <v>28899.383799999647</v>
      </c>
      <c r="O25" s="778">
        <v>0.013796821112445914</v>
      </c>
      <c r="P25" s="851" t="s">
        <v>802</v>
      </c>
      <c r="Q25" s="830">
        <v>5</v>
      </c>
      <c r="R25" s="240" t="s">
        <v>584</v>
      </c>
      <c r="S25" s="204">
        <f t="shared" si="2"/>
        <v>105780.34117999926</v>
      </c>
      <c r="T25" s="481">
        <f t="shared" si="3"/>
        <v>0.05113925295371566</v>
      </c>
      <c r="U25" s="851" t="s">
        <v>802</v>
      </c>
    </row>
    <row r="26" spans="1:21" ht="15">
      <c r="A26" s="257"/>
      <c r="B26" s="510">
        <v>6</v>
      </c>
      <c r="C26" s="240" t="s">
        <v>1138</v>
      </c>
      <c r="D26" s="289">
        <v>36988.22080000002</v>
      </c>
      <c r="E26" s="809">
        <v>0.018261279308427716</v>
      </c>
      <c r="F26" s="851" t="s">
        <v>802</v>
      </c>
      <c r="G26" s="497">
        <v>6</v>
      </c>
      <c r="H26" t="s">
        <v>727</v>
      </c>
      <c r="I26" s="289">
        <v>35692.76299999992</v>
      </c>
      <c r="J26" s="995">
        <v>0.01700896579141404</v>
      </c>
      <c r="K26" s="851" t="s">
        <v>802</v>
      </c>
      <c r="L26" s="497">
        <v>6</v>
      </c>
      <c r="M26" t="s">
        <v>141</v>
      </c>
      <c r="N26" s="289">
        <v>27369.108399999895</v>
      </c>
      <c r="O26" s="778">
        <v>0.01306625411860664</v>
      </c>
      <c r="P26" s="851" t="s">
        <v>126</v>
      </c>
      <c r="Q26" s="830">
        <v>6</v>
      </c>
      <c r="R26" s="240" t="s">
        <v>1138</v>
      </c>
      <c r="S26" s="204">
        <f t="shared" si="2"/>
        <v>100050.09219999982</v>
      </c>
      <c r="T26" s="481">
        <f t="shared" si="3"/>
        <v>0.04833649921844839</v>
      </c>
      <c r="U26" s="851" t="s">
        <v>802</v>
      </c>
    </row>
    <row r="27" spans="1:21" ht="15">
      <c r="A27" s="257"/>
      <c r="B27" s="510">
        <v>7</v>
      </c>
      <c r="C27" s="240" t="s">
        <v>727</v>
      </c>
      <c r="D27" s="289">
        <v>36427.59960000007</v>
      </c>
      <c r="E27" s="809">
        <v>0.017984497670976665</v>
      </c>
      <c r="F27" s="851" t="s">
        <v>802</v>
      </c>
      <c r="G27" s="497">
        <v>7</v>
      </c>
      <c r="H27" t="s">
        <v>1136</v>
      </c>
      <c r="I27" s="289">
        <v>35265.80859536003</v>
      </c>
      <c r="J27" s="995">
        <v>0.016805505698873336</v>
      </c>
      <c r="K27" s="851" t="s">
        <v>802</v>
      </c>
      <c r="L27" s="497">
        <v>7</v>
      </c>
      <c r="M27" t="s">
        <v>135</v>
      </c>
      <c r="N27" s="289">
        <v>27295.34989999974</v>
      </c>
      <c r="O27" s="778">
        <v>0.013031041159151617</v>
      </c>
      <c r="P27" s="851" t="s">
        <v>802</v>
      </c>
      <c r="Q27" s="830">
        <v>7</v>
      </c>
      <c r="R27" s="240" t="s">
        <v>727</v>
      </c>
      <c r="S27" s="204">
        <f t="shared" si="2"/>
        <v>98988.75809535984</v>
      </c>
      <c r="T27" s="481">
        <f t="shared" si="3"/>
        <v>0.04782104452900161</v>
      </c>
      <c r="U27" s="851" t="s">
        <v>802</v>
      </c>
    </row>
    <row r="28" spans="1:21" ht="15">
      <c r="A28" s="257"/>
      <c r="B28" s="510">
        <v>8</v>
      </c>
      <c r="C28" s="240" t="s">
        <v>141</v>
      </c>
      <c r="D28" s="289">
        <v>32529.466299999942</v>
      </c>
      <c r="E28" s="809">
        <v>0.01605996874168074</v>
      </c>
      <c r="F28" s="851" t="s">
        <v>126</v>
      </c>
      <c r="G28" s="497">
        <v>8</v>
      </c>
      <c r="H28" t="s">
        <v>584</v>
      </c>
      <c r="I28" s="289">
        <v>33753.929469199946</v>
      </c>
      <c r="J28" s="995">
        <v>0.016085037509352397</v>
      </c>
      <c r="K28" s="851" t="s">
        <v>802</v>
      </c>
      <c r="L28" s="497">
        <v>8</v>
      </c>
      <c r="M28" t="s">
        <v>144</v>
      </c>
      <c r="N28" s="289">
        <v>26943.263099999964</v>
      </c>
      <c r="O28" s="778">
        <v>0.012862951810628883</v>
      </c>
      <c r="P28" s="851" t="s">
        <v>126</v>
      </c>
      <c r="Q28" s="830">
        <v>8</v>
      </c>
      <c r="R28" s="240" t="s">
        <v>141</v>
      </c>
      <c r="S28" s="204">
        <f t="shared" si="2"/>
        <v>93226.65886919985</v>
      </c>
      <c r="T28" s="481">
        <f t="shared" si="3"/>
        <v>0.045007958061662016</v>
      </c>
      <c r="U28" s="851" t="s">
        <v>802</v>
      </c>
    </row>
    <row r="29" spans="1:21" ht="15">
      <c r="A29" s="257"/>
      <c r="B29" s="510">
        <v>9</v>
      </c>
      <c r="C29" s="240" t="s">
        <v>129</v>
      </c>
      <c r="D29" s="289">
        <v>31237.579560000016</v>
      </c>
      <c r="E29" s="809">
        <v>0.01542215745787893</v>
      </c>
      <c r="F29" s="851" t="s">
        <v>802</v>
      </c>
      <c r="G29" s="497">
        <v>9</v>
      </c>
      <c r="H29" t="s">
        <v>1151</v>
      </c>
      <c r="I29" s="289">
        <v>31552.202899999957</v>
      </c>
      <c r="J29" s="995">
        <v>0.015035830646393368</v>
      </c>
      <c r="K29" s="851" t="s">
        <v>802</v>
      </c>
      <c r="L29" s="497">
        <v>9</v>
      </c>
      <c r="M29" t="s">
        <v>134</v>
      </c>
      <c r="N29" s="289">
        <v>25789.271500000003</v>
      </c>
      <c r="O29" s="778">
        <v>0.012312026026859579</v>
      </c>
      <c r="P29" s="851" t="s">
        <v>802</v>
      </c>
      <c r="Q29" s="830">
        <v>9</v>
      </c>
      <c r="R29" s="240" t="s">
        <v>129</v>
      </c>
      <c r="S29" s="204">
        <f t="shared" si="2"/>
        <v>88579.05395999998</v>
      </c>
      <c r="T29" s="481">
        <f t="shared" si="3"/>
        <v>0.04277001413113188</v>
      </c>
      <c r="U29" s="851" t="s">
        <v>802</v>
      </c>
    </row>
    <row r="30" spans="1:21" ht="15">
      <c r="A30" s="257"/>
      <c r="B30" s="512">
        <v>10</v>
      </c>
      <c r="C30" s="513" t="s">
        <v>116</v>
      </c>
      <c r="D30" s="514">
        <v>30781.26860000001</v>
      </c>
      <c r="E30" s="809">
        <v>0.01519687433498655</v>
      </c>
      <c r="F30" s="851" t="s">
        <v>802</v>
      </c>
      <c r="G30" s="502">
        <v>10</v>
      </c>
      <c r="H30" t="s">
        <v>135</v>
      </c>
      <c r="I30" s="514">
        <v>28982.080699999467</v>
      </c>
      <c r="J30" s="995">
        <v>0.013811069184817469</v>
      </c>
      <c r="K30" s="851" t="s">
        <v>802</v>
      </c>
      <c r="L30" s="502">
        <v>10</v>
      </c>
      <c r="M30" t="s">
        <v>818</v>
      </c>
      <c r="N30" s="514">
        <v>24193.420099999974</v>
      </c>
      <c r="O30" s="778">
        <v>0.011550152471346362</v>
      </c>
      <c r="P30" s="851" t="s">
        <v>126</v>
      </c>
      <c r="Q30" s="831">
        <v>10</v>
      </c>
      <c r="R30" s="516" t="s">
        <v>116</v>
      </c>
      <c r="S30" s="204">
        <f t="shared" si="2"/>
        <v>83956.76939999945</v>
      </c>
      <c r="T30" s="481">
        <f t="shared" si="3"/>
        <v>0.040558095991150386</v>
      </c>
      <c r="U30" s="851" t="s">
        <v>127</v>
      </c>
    </row>
    <row r="31" spans="1:21" ht="15.75" thickBot="1">
      <c r="A31" s="257"/>
      <c r="B31" s="1234" t="s">
        <v>73</v>
      </c>
      <c r="C31" s="1235"/>
      <c r="D31" s="57">
        <f aca="true" t="shared" si="4" ref="D31:E31">SUM(D21:D30)</f>
        <v>436717.8924800003</v>
      </c>
      <c r="E31" s="828">
        <f t="shared" si="4"/>
        <v>0.21560992232330306</v>
      </c>
      <c r="F31" s="829"/>
      <c r="G31" s="1241" t="s">
        <v>73</v>
      </c>
      <c r="H31" s="1231"/>
      <c r="I31" s="57">
        <f aca="true" t="shared" si="5" ref="I31">SUM(I21:I30)</f>
        <v>403599.1256045588</v>
      </c>
      <c r="J31" s="828">
        <v>0.25728378644053557</v>
      </c>
      <c r="K31" s="834"/>
      <c r="L31" s="1234" t="s">
        <v>73</v>
      </c>
      <c r="M31" s="1235"/>
      <c r="N31" s="112">
        <f aca="true" t="shared" si="6" ref="N31:O31">SUM(N21:N30)</f>
        <v>294585.6994799991</v>
      </c>
      <c r="O31" s="828">
        <f t="shared" si="6"/>
        <v>0.14063781519142107</v>
      </c>
      <c r="P31" s="829"/>
      <c r="Q31" s="1234" t="s">
        <v>73</v>
      </c>
      <c r="R31" s="1235"/>
      <c r="S31" s="57">
        <f aca="true" t="shared" si="7" ref="S31:T31">SUM(S21:S30)</f>
        <v>1134902.7175645581</v>
      </c>
      <c r="T31" s="828">
        <f t="shared" si="7"/>
        <v>0.5485781469272029</v>
      </c>
      <c r="U31" s="851"/>
    </row>
    <row r="32" spans="1:21" ht="15.75" thickBot="1">
      <c r="A32" s="257"/>
      <c r="B32" s="51" t="s">
        <v>69</v>
      </c>
      <c r="C32" s="50"/>
      <c r="D32" s="50"/>
      <c r="E32" s="50"/>
      <c r="F32" s="50"/>
      <c r="G32" s="50"/>
      <c r="H32" s="50"/>
      <c r="I32" s="50"/>
      <c r="J32" s="50"/>
      <c r="K32" s="50"/>
      <c r="L32" s="50"/>
      <c r="M32" s="50"/>
      <c r="N32" s="50"/>
      <c r="O32" s="50"/>
      <c r="P32" s="50"/>
      <c r="Q32" s="50"/>
      <c r="R32" s="50"/>
      <c r="S32" s="50"/>
      <c r="T32" s="50"/>
      <c r="U32" s="50"/>
    </row>
    <row r="33" spans="1:21" ht="15">
      <c r="A33" s="257"/>
      <c r="B33" s="1243">
        <v>2018</v>
      </c>
      <c r="C33" s="1243"/>
      <c r="D33" s="1243"/>
      <c r="E33" s="1243"/>
      <c r="F33" s="1086"/>
      <c r="G33" s="1242">
        <v>2019</v>
      </c>
      <c r="H33" s="1243"/>
      <c r="I33" s="1243"/>
      <c r="J33" s="1243"/>
      <c r="K33" s="1086"/>
      <c r="L33" s="1242">
        <v>2020</v>
      </c>
      <c r="M33" s="1243"/>
      <c r="N33" s="1243"/>
      <c r="O33" s="1243"/>
      <c r="P33" s="1086"/>
      <c r="Q33" s="1242" t="s">
        <v>1166</v>
      </c>
      <c r="R33" s="1243"/>
      <c r="S33" s="1243"/>
      <c r="T33" s="1243"/>
      <c r="U33" s="1086"/>
    </row>
    <row r="34" spans="1:21" ht="30">
      <c r="A34" s="257"/>
      <c r="B34" s="130" t="s">
        <v>235</v>
      </c>
      <c r="C34" s="130" t="s">
        <v>193</v>
      </c>
      <c r="D34" s="128" t="s">
        <v>148</v>
      </c>
      <c r="E34" s="130" t="s">
        <v>153</v>
      </c>
      <c r="F34" s="817" t="s">
        <v>801</v>
      </c>
      <c r="G34" s="489" t="s">
        <v>235</v>
      </c>
      <c r="H34" s="130" t="s">
        <v>193</v>
      </c>
      <c r="I34" s="128" t="s">
        <v>148</v>
      </c>
      <c r="J34" s="130" t="s">
        <v>153</v>
      </c>
      <c r="K34" s="817" t="s">
        <v>801</v>
      </c>
      <c r="L34" s="489" t="s">
        <v>235</v>
      </c>
      <c r="M34" s="130" t="s">
        <v>193</v>
      </c>
      <c r="N34" s="128" t="s">
        <v>148</v>
      </c>
      <c r="O34" s="130" t="s">
        <v>153</v>
      </c>
      <c r="P34" s="817" t="s">
        <v>801</v>
      </c>
      <c r="Q34" s="489" t="s">
        <v>235</v>
      </c>
      <c r="R34" s="130" t="s">
        <v>193</v>
      </c>
      <c r="S34" s="128" t="s">
        <v>148</v>
      </c>
      <c r="T34" s="130" t="s">
        <v>153</v>
      </c>
      <c r="U34" s="817" t="s">
        <v>801</v>
      </c>
    </row>
    <row r="35" spans="1:21" ht="15">
      <c r="A35" s="257"/>
      <c r="B35" s="511">
        <v>1</v>
      </c>
      <c r="C35" s="498" t="s">
        <v>116</v>
      </c>
      <c r="D35" s="204">
        <v>358</v>
      </c>
      <c r="E35" s="809">
        <v>0.03851533082302313</v>
      </c>
      <c r="F35" s="851" t="s">
        <v>802</v>
      </c>
      <c r="G35" s="490">
        <v>1</v>
      </c>
      <c r="H35" s="498" t="s">
        <v>135</v>
      </c>
      <c r="I35" s="204">
        <v>383</v>
      </c>
      <c r="J35" s="809">
        <v>0.048194287152384545</v>
      </c>
      <c r="K35" s="851" t="s">
        <v>802</v>
      </c>
      <c r="L35" s="490">
        <v>1</v>
      </c>
      <c r="M35" s="498" t="s">
        <v>117</v>
      </c>
      <c r="N35" s="204">
        <v>228</v>
      </c>
      <c r="O35" s="809">
        <v>0.0796367446734195</v>
      </c>
      <c r="P35" s="851" t="s">
        <v>802</v>
      </c>
      <c r="Q35" s="848">
        <v>1</v>
      </c>
      <c r="R35" s="240" t="s">
        <v>116</v>
      </c>
      <c r="S35" s="204">
        <f aca="true" t="shared" si="8" ref="S35:S44">D35+I35+N35</f>
        <v>969</v>
      </c>
      <c r="T35" s="481">
        <f aca="true" t="shared" si="9" ref="T35:T44">E35+J35+O35</f>
        <v>0.16634636264882718</v>
      </c>
      <c r="U35" s="851" t="s">
        <v>802</v>
      </c>
    </row>
    <row r="36" spans="1:21" ht="15">
      <c r="A36" s="257"/>
      <c r="B36" s="511">
        <v>2</v>
      </c>
      <c r="C36" s="498" t="s">
        <v>117</v>
      </c>
      <c r="D36" s="204">
        <v>354</v>
      </c>
      <c r="E36" s="809">
        <v>0.03808499193114578</v>
      </c>
      <c r="F36" s="851" t="s">
        <v>802</v>
      </c>
      <c r="G36" s="497">
        <v>2</v>
      </c>
      <c r="H36" s="498" t="s">
        <v>585</v>
      </c>
      <c r="I36" s="204">
        <v>347</v>
      </c>
      <c r="J36" s="809">
        <v>0.043664275827356235</v>
      </c>
      <c r="K36" s="851" t="s">
        <v>126</v>
      </c>
      <c r="L36" s="497">
        <v>2</v>
      </c>
      <c r="M36" s="498" t="s">
        <v>145</v>
      </c>
      <c r="N36" s="204">
        <v>134</v>
      </c>
      <c r="O36" s="809">
        <v>0.046804051694027245</v>
      </c>
      <c r="P36" s="851" t="s">
        <v>126</v>
      </c>
      <c r="Q36" s="848">
        <v>2</v>
      </c>
      <c r="R36" s="240" t="s">
        <v>117</v>
      </c>
      <c r="S36" s="204">
        <f t="shared" si="8"/>
        <v>835</v>
      </c>
      <c r="T36" s="481">
        <f t="shared" si="9"/>
        <v>0.12855331945252926</v>
      </c>
      <c r="U36" s="851" t="s">
        <v>802</v>
      </c>
    </row>
    <row r="37" spans="1:21" ht="15">
      <c r="A37" s="257"/>
      <c r="B37" s="511">
        <v>3</v>
      </c>
      <c r="C37" s="498" t="s">
        <v>1168</v>
      </c>
      <c r="D37" s="204">
        <v>307</v>
      </c>
      <c r="E37" s="809">
        <v>0.033028509951586876</v>
      </c>
      <c r="F37" s="851" t="s">
        <v>802</v>
      </c>
      <c r="G37" s="497">
        <v>3</v>
      </c>
      <c r="H37" s="498" t="s">
        <v>142</v>
      </c>
      <c r="I37" s="204">
        <v>329</v>
      </c>
      <c r="J37" s="809">
        <v>0.04139927016484208</v>
      </c>
      <c r="K37" s="851" t="s">
        <v>126</v>
      </c>
      <c r="L37" s="497">
        <v>3</v>
      </c>
      <c r="M37" s="498" t="s">
        <v>585</v>
      </c>
      <c r="N37" s="204">
        <v>132</v>
      </c>
      <c r="O37" s="809">
        <v>0.04610548375829549</v>
      </c>
      <c r="P37" s="851" t="s">
        <v>126</v>
      </c>
      <c r="Q37" s="848">
        <v>3</v>
      </c>
      <c r="R37" s="240" t="s">
        <v>1168</v>
      </c>
      <c r="S37" s="204">
        <f t="shared" si="8"/>
        <v>768</v>
      </c>
      <c r="T37" s="481">
        <f t="shared" si="9"/>
        <v>0.12053326387472443</v>
      </c>
      <c r="U37" s="851" t="s">
        <v>802</v>
      </c>
    </row>
    <row r="38" spans="1:21" ht="15">
      <c r="A38" s="257"/>
      <c r="B38" s="511">
        <v>4</v>
      </c>
      <c r="C38" s="498" t="s">
        <v>141</v>
      </c>
      <c r="D38" s="204">
        <v>294</v>
      </c>
      <c r="E38" s="809">
        <v>0.031629908552985475</v>
      </c>
      <c r="F38" s="851" t="s">
        <v>126</v>
      </c>
      <c r="G38" s="497">
        <v>4</v>
      </c>
      <c r="H38" s="498" t="s">
        <v>117</v>
      </c>
      <c r="I38" s="204">
        <v>326</v>
      </c>
      <c r="J38" s="809">
        <v>0.04102176922108972</v>
      </c>
      <c r="K38" s="851" t="s">
        <v>802</v>
      </c>
      <c r="L38" s="497">
        <v>4</v>
      </c>
      <c r="M38" s="498" t="s">
        <v>1208</v>
      </c>
      <c r="N38" s="204">
        <v>111</v>
      </c>
      <c r="O38" s="809">
        <v>0.03877052043311212</v>
      </c>
      <c r="P38" s="851" t="s">
        <v>126</v>
      </c>
      <c r="Q38" s="848">
        <v>4</v>
      </c>
      <c r="R38" s="240" t="s">
        <v>141</v>
      </c>
      <c r="S38" s="204">
        <f t="shared" si="8"/>
        <v>731</v>
      </c>
      <c r="T38" s="481">
        <f t="shared" si="9"/>
        <v>0.11142219820718731</v>
      </c>
      <c r="U38" s="851" t="s">
        <v>802</v>
      </c>
    </row>
    <row r="39" spans="1:21" ht="15">
      <c r="A39" s="257"/>
      <c r="B39" s="511">
        <v>5</v>
      </c>
      <c r="C39" s="498" t="s">
        <v>135</v>
      </c>
      <c r="D39" s="204">
        <v>242</v>
      </c>
      <c r="E39" s="809">
        <v>0.02603550295857988</v>
      </c>
      <c r="F39" s="851" t="s">
        <v>802</v>
      </c>
      <c r="G39" s="497">
        <v>5</v>
      </c>
      <c r="H39" s="498" t="s">
        <v>815</v>
      </c>
      <c r="I39" s="204">
        <v>299</v>
      </c>
      <c r="J39" s="809">
        <v>0.03762426072731848</v>
      </c>
      <c r="K39" s="851" t="s">
        <v>126</v>
      </c>
      <c r="L39" s="497">
        <v>5</v>
      </c>
      <c r="M39" s="498" t="s">
        <v>815</v>
      </c>
      <c r="N39" s="204">
        <v>107</v>
      </c>
      <c r="O39" s="809">
        <v>0.03737338456164862</v>
      </c>
      <c r="P39" s="851" t="s">
        <v>126</v>
      </c>
      <c r="Q39" s="848">
        <v>5</v>
      </c>
      <c r="R39" s="240" t="s">
        <v>135</v>
      </c>
      <c r="S39" s="204">
        <f t="shared" si="8"/>
        <v>648</v>
      </c>
      <c r="T39" s="481">
        <f t="shared" si="9"/>
        <v>0.10103314824754697</v>
      </c>
      <c r="U39" s="851" t="s">
        <v>802</v>
      </c>
    </row>
    <row r="40" spans="1:21" ht="15">
      <c r="A40" s="257"/>
      <c r="B40" s="511">
        <v>6</v>
      </c>
      <c r="C40" s="498" t="s">
        <v>134</v>
      </c>
      <c r="D40" s="204">
        <v>223</v>
      </c>
      <c r="E40" s="809">
        <v>0.02399139322216245</v>
      </c>
      <c r="F40" s="851" t="s">
        <v>802</v>
      </c>
      <c r="G40" s="497">
        <v>6</v>
      </c>
      <c r="H40" s="498" t="s">
        <v>143</v>
      </c>
      <c r="I40" s="204">
        <v>199</v>
      </c>
      <c r="J40" s="809">
        <v>0.02504089593557317</v>
      </c>
      <c r="K40" s="851" t="s">
        <v>126</v>
      </c>
      <c r="L40" s="497">
        <v>6</v>
      </c>
      <c r="M40" s="498" t="s">
        <v>817</v>
      </c>
      <c r="N40" s="204">
        <v>100</v>
      </c>
      <c r="O40" s="809">
        <v>0.0349283967865875</v>
      </c>
      <c r="P40" s="851" t="s">
        <v>802</v>
      </c>
      <c r="Q40" s="848">
        <v>6</v>
      </c>
      <c r="R40" s="240" t="s">
        <v>134</v>
      </c>
      <c r="S40" s="204">
        <f t="shared" si="8"/>
        <v>522</v>
      </c>
      <c r="T40" s="481">
        <f t="shared" si="9"/>
        <v>0.08396068594432313</v>
      </c>
      <c r="U40" s="851" t="s">
        <v>802</v>
      </c>
    </row>
    <row r="41" spans="1:21" ht="15">
      <c r="A41" s="257"/>
      <c r="B41" s="511">
        <v>7</v>
      </c>
      <c r="C41" s="498" t="s">
        <v>113</v>
      </c>
      <c r="D41" s="204">
        <v>198</v>
      </c>
      <c r="E41" s="809">
        <v>0.021301775147928994</v>
      </c>
      <c r="F41" s="851" t="s">
        <v>802</v>
      </c>
      <c r="G41" s="497">
        <v>7</v>
      </c>
      <c r="H41" s="498" t="s">
        <v>116</v>
      </c>
      <c r="I41" s="204">
        <v>196</v>
      </c>
      <c r="J41" s="809">
        <v>0.02466339499182081</v>
      </c>
      <c r="K41" s="851" t="s">
        <v>802</v>
      </c>
      <c r="L41" s="497">
        <v>7</v>
      </c>
      <c r="M41" s="498" t="s">
        <v>142</v>
      </c>
      <c r="N41" s="204">
        <v>71</v>
      </c>
      <c r="O41" s="809">
        <v>0.02479916171847712</v>
      </c>
      <c r="P41" s="851" t="s">
        <v>126</v>
      </c>
      <c r="Q41" s="848">
        <v>7</v>
      </c>
      <c r="R41" s="240" t="s">
        <v>113</v>
      </c>
      <c r="S41" s="204">
        <f t="shared" si="8"/>
        <v>465</v>
      </c>
      <c r="T41" s="481">
        <f t="shared" si="9"/>
        <v>0.07076433185822693</v>
      </c>
      <c r="U41" s="851" t="s">
        <v>802</v>
      </c>
    </row>
    <row r="42" spans="1:21" ht="15">
      <c r="A42" s="257"/>
      <c r="B42" s="511">
        <v>8</v>
      </c>
      <c r="C42" s="498" t="s">
        <v>118</v>
      </c>
      <c r="D42" s="204">
        <v>194</v>
      </c>
      <c r="E42" s="809">
        <v>0.020871436256051642</v>
      </c>
      <c r="F42" s="851" t="s">
        <v>802</v>
      </c>
      <c r="G42" s="497">
        <v>8</v>
      </c>
      <c r="H42" s="498" t="s">
        <v>136</v>
      </c>
      <c r="I42" s="204">
        <v>192</v>
      </c>
      <c r="J42" s="809">
        <v>0.024160060400151</v>
      </c>
      <c r="K42" s="851" t="s">
        <v>802</v>
      </c>
      <c r="L42" s="497">
        <v>8</v>
      </c>
      <c r="M42" s="498" t="s">
        <v>135</v>
      </c>
      <c r="N42" s="204">
        <v>70</v>
      </c>
      <c r="O42" s="809">
        <v>0.02444987775061125</v>
      </c>
      <c r="P42" s="851" t="s">
        <v>802</v>
      </c>
      <c r="Q42" s="848">
        <v>8</v>
      </c>
      <c r="R42" s="240" t="s">
        <v>118</v>
      </c>
      <c r="S42" s="204">
        <f t="shared" si="8"/>
        <v>456</v>
      </c>
      <c r="T42" s="481">
        <f t="shared" si="9"/>
        <v>0.06948137440681389</v>
      </c>
      <c r="U42" s="851" t="s">
        <v>802</v>
      </c>
    </row>
    <row r="43" spans="1:21" ht="15">
      <c r="A43" s="257"/>
      <c r="B43" s="511">
        <v>9</v>
      </c>
      <c r="C43" s="498" t="s">
        <v>585</v>
      </c>
      <c r="D43" s="287">
        <v>191</v>
      </c>
      <c r="E43" s="809">
        <v>0.020548682087143624</v>
      </c>
      <c r="F43" s="851" t="s">
        <v>126</v>
      </c>
      <c r="G43" s="497">
        <v>9</v>
      </c>
      <c r="H43" s="498" t="s">
        <v>1151</v>
      </c>
      <c r="I43" s="287">
        <v>154</v>
      </c>
      <c r="J43" s="809">
        <v>0.01937838177928778</v>
      </c>
      <c r="K43" s="851" t="s">
        <v>802</v>
      </c>
      <c r="L43" s="497">
        <v>9</v>
      </c>
      <c r="M43" s="498" t="s">
        <v>130</v>
      </c>
      <c r="N43" s="287">
        <v>69</v>
      </c>
      <c r="O43" s="809">
        <v>0.024100593782745372</v>
      </c>
      <c r="P43" s="851" t="s">
        <v>802</v>
      </c>
      <c r="Q43" s="848">
        <v>9</v>
      </c>
      <c r="R43" s="240" t="s">
        <v>585</v>
      </c>
      <c r="S43" s="204">
        <f t="shared" si="8"/>
        <v>414</v>
      </c>
      <c r="T43" s="481">
        <f t="shared" si="9"/>
        <v>0.06402765764917678</v>
      </c>
      <c r="U43" s="851" t="s">
        <v>802</v>
      </c>
    </row>
    <row r="44" spans="1:21" ht="15">
      <c r="A44" s="257"/>
      <c r="B44" s="515">
        <v>10</v>
      </c>
      <c r="C44" s="503" t="s">
        <v>160</v>
      </c>
      <c r="D44" s="488">
        <v>189</v>
      </c>
      <c r="E44" s="810">
        <v>0.02033351264120495</v>
      </c>
      <c r="F44" s="851" t="s">
        <v>802</v>
      </c>
      <c r="G44" s="502">
        <v>10</v>
      </c>
      <c r="H44" s="503" t="s">
        <v>145</v>
      </c>
      <c r="I44" s="488">
        <v>133</v>
      </c>
      <c r="J44" s="810">
        <v>0.016735875173021265</v>
      </c>
      <c r="K44" s="851" t="s">
        <v>126</v>
      </c>
      <c r="L44" s="502">
        <v>10</v>
      </c>
      <c r="M44" s="503" t="s">
        <v>1209</v>
      </c>
      <c r="N44" s="488">
        <v>68</v>
      </c>
      <c r="O44" s="810">
        <v>0.023751309814879495</v>
      </c>
      <c r="P44" s="851" t="s">
        <v>802</v>
      </c>
      <c r="Q44" s="849">
        <v>10</v>
      </c>
      <c r="R44" s="240" t="s">
        <v>160</v>
      </c>
      <c r="S44" s="204">
        <f t="shared" si="8"/>
        <v>390</v>
      </c>
      <c r="T44" s="481">
        <f t="shared" si="9"/>
        <v>0.060820697629105705</v>
      </c>
      <c r="U44" s="851" t="s">
        <v>802</v>
      </c>
    </row>
    <row r="45" spans="1:21" ht="15.75" thickBot="1">
      <c r="A45" s="257"/>
      <c r="B45" s="1234" t="s">
        <v>73</v>
      </c>
      <c r="C45" s="1235"/>
      <c r="D45" s="19">
        <f>SUM(D35:D44)</f>
        <v>2550</v>
      </c>
      <c r="E45" s="812">
        <f>SUM(E35:E44)</f>
        <v>0.27434104357181277</v>
      </c>
      <c r="F45" s="838"/>
      <c r="G45" s="1222" t="s">
        <v>73</v>
      </c>
      <c r="H45" s="1223"/>
      <c r="I45" s="19">
        <f>SUM(I35:I44)</f>
        <v>2558</v>
      </c>
      <c r="J45" s="812">
        <f>SUM(J35:J44)</f>
        <v>0.32188247137284515</v>
      </c>
      <c r="K45" s="840"/>
      <c r="L45" s="1232" t="s">
        <v>73</v>
      </c>
      <c r="M45" s="1233"/>
      <c r="N45" s="19">
        <f>SUM(N35:N44)</f>
        <v>1090</v>
      </c>
      <c r="O45" s="812">
        <f>SUM(O35:O44)</f>
        <v>0.3807195249738037</v>
      </c>
      <c r="P45" s="841"/>
      <c r="Q45" s="1222" t="s">
        <v>73</v>
      </c>
      <c r="R45" s="1223"/>
      <c r="S45" s="114">
        <f>SUM(S35:S44)</f>
        <v>6198</v>
      </c>
      <c r="T45" s="843">
        <f>SUM(T35:T44)</f>
        <v>0.9769430399184615</v>
      </c>
      <c r="U45" s="845"/>
    </row>
    <row r="46" spans="1:21" ht="15.75" thickBot="1">
      <c r="A46" s="257"/>
      <c r="B46" s="32" t="s">
        <v>620</v>
      </c>
      <c r="C46" s="32"/>
      <c r="D46" s="32"/>
      <c r="E46" s="32"/>
      <c r="F46" s="32"/>
      <c r="G46" s="32"/>
      <c r="H46" s="32"/>
      <c r="I46" s="32"/>
      <c r="J46" s="32"/>
      <c r="K46" s="32"/>
      <c r="L46" s="32"/>
      <c r="M46" s="32"/>
      <c r="N46" s="32"/>
      <c r="O46" s="32"/>
      <c r="P46" s="32"/>
      <c r="Q46" s="32"/>
      <c r="R46" s="32"/>
      <c r="S46" s="32"/>
      <c r="T46" s="32"/>
      <c r="U46" s="32"/>
    </row>
    <row r="47" spans="1:21" ht="15">
      <c r="A47" s="257"/>
      <c r="B47" s="1243">
        <v>2018</v>
      </c>
      <c r="C47" s="1243"/>
      <c r="D47" s="1243"/>
      <c r="E47" s="1243"/>
      <c r="F47" s="1086"/>
      <c r="G47" s="1242">
        <v>2019</v>
      </c>
      <c r="H47" s="1243"/>
      <c r="I47" s="1243"/>
      <c r="J47" s="1243"/>
      <c r="K47" s="1086"/>
      <c r="L47" s="1242">
        <v>2020</v>
      </c>
      <c r="M47" s="1243"/>
      <c r="N47" s="1243"/>
      <c r="O47" s="1243"/>
      <c r="P47" s="1086"/>
      <c r="Q47" s="1242" t="s">
        <v>1166</v>
      </c>
      <c r="R47" s="1243"/>
      <c r="S47" s="1243"/>
      <c r="T47" s="1243"/>
      <c r="U47" s="1086"/>
    </row>
    <row r="48" spans="1:21" ht="45">
      <c r="A48" s="257"/>
      <c r="B48" s="130" t="s">
        <v>235</v>
      </c>
      <c r="C48" s="130" t="s">
        <v>193</v>
      </c>
      <c r="D48" s="128" t="s">
        <v>238</v>
      </c>
      <c r="E48" s="130" t="s">
        <v>153</v>
      </c>
      <c r="F48" s="817" t="s">
        <v>801</v>
      </c>
      <c r="G48" s="130" t="s">
        <v>235</v>
      </c>
      <c r="H48" s="130" t="s">
        <v>193</v>
      </c>
      <c r="I48" s="128" t="s">
        <v>238</v>
      </c>
      <c r="J48" s="130" t="s">
        <v>153</v>
      </c>
      <c r="K48" s="817" t="s">
        <v>801</v>
      </c>
      <c r="L48" s="130" t="s">
        <v>235</v>
      </c>
      <c r="M48" s="130" t="s">
        <v>193</v>
      </c>
      <c r="N48" s="128" t="s">
        <v>238</v>
      </c>
      <c r="O48" s="130" t="s">
        <v>153</v>
      </c>
      <c r="P48" s="817" t="s">
        <v>801</v>
      </c>
      <c r="Q48" s="130" t="s">
        <v>235</v>
      </c>
      <c r="R48" s="130" t="s">
        <v>193</v>
      </c>
      <c r="S48" s="128" t="s">
        <v>238</v>
      </c>
      <c r="T48" s="130" t="s">
        <v>153</v>
      </c>
      <c r="U48" s="817" t="s">
        <v>801</v>
      </c>
    </row>
    <row r="49" spans="1:21" ht="15">
      <c r="A49" s="257"/>
      <c r="B49" s="511">
        <v>1</v>
      </c>
      <c r="C49" t="s">
        <v>116</v>
      </c>
      <c r="D49" s="533">
        <v>551</v>
      </c>
      <c r="E49" s="995">
        <v>0.0254927361895068</v>
      </c>
      <c r="F49" s="851" t="s">
        <v>802</v>
      </c>
      <c r="G49" s="490">
        <v>1</v>
      </c>
      <c r="H49" s="498" t="s">
        <v>142</v>
      </c>
      <c r="I49" s="204">
        <v>1111</v>
      </c>
      <c r="J49" s="809">
        <v>0.03316912972085386</v>
      </c>
      <c r="K49" s="851" t="s">
        <v>126</v>
      </c>
      <c r="L49" s="490">
        <v>1</v>
      </c>
      <c r="M49" s="1076" t="s">
        <v>116</v>
      </c>
      <c r="N49" s="533">
        <v>776</v>
      </c>
      <c r="O49" s="995">
        <v>0.025517082634573016</v>
      </c>
      <c r="P49" s="851" t="s">
        <v>802</v>
      </c>
      <c r="Q49" s="830">
        <v>1</v>
      </c>
      <c r="R49" s="486" t="s">
        <v>116</v>
      </c>
      <c r="S49" s="204">
        <f>D49+I49+N49</f>
        <v>2438</v>
      </c>
      <c r="T49" s="481">
        <f>E49+J49+O49</f>
        <v>0.08417894854493368</v>
      </c>
      <c r="U49" s="851" t="s">
        <v>125</v>
      </c>
    </row>
    <row r="50" spans="1:21" ht="15">
      <c r="A50" s="257"/>
      <c r="B50" s="511">
        <v>2</v>
      </c>
      <c r="C50" t="s">
        <v>118</v>
      </c>
      <c r="D50" s="533">
        <v>551</v>
      </c>
      <c r="E50" s="995">
        <v>0.0254927361895068</v>
      </c>
      <c r="F50" s="851" t="s">
        <v>802</v>
      </c>
      <c r="G50" s="497">
        <v>2</v>
      </c>
      <c r="H50" s="498" t="s">
        <v>116</v>
      </c>
      <c r="I50" s="204">
        <v>1013</v>
      </c>
      <c r="J50" s="809">
        <v>0.030243319898492313</v>
      </c>
      <c r="K50" s="851" t="s">
        <v>802</v>
      </c>
      <c r="L50" s="497">
        <v>2</v>
      </c>
      <c r="M50" s="1076" t="s">
        <v>117</v>
      </c>
      <c r="N50" s="533">
        <v>735</v>
      </c>
      <c r="O50" s="995">
        <v>0.024168886258261812</v>
      </c>
      <c r="P50" s="851" t="s">
        <v>802</v>
      </c>
      <c r="Q50" s="830">
        <v>2</v>
      </c>
      <c r="R50" s="486" t="s">
        <v>118</v>
      </c>
      <c r="S50" s="204">
        <f aca="true" t="shared" si="10" ref="S50:S58">D50+I50+N50</f>
        <v>2299</v>
      </c>
      <c r="T50" s="481">
        <f aca="true" t="shared" si="11" ref="T50:T58">E50+J50+O50</f>
        <v>0.07990494234626093</v>
      </c>
      <c r="U50" s="852" t="s">
        <v>125</v>
      </c>
    </row>
    <row r="51" spans="1:21" ht="15">
      <c r="A51" s="257"/>
      <c r="B51" s="511">
        <v>3</v>
      </c>
      <c r="C51" t="s">
        <v>585</v>
      </c>
      <c r="D51" s="533">
        <v>522</v>
      </c>
      <c r="E51" s="995">
        <v>0.02415101323216434</v>
      </c>
      <c r="F51" s="851" t="s">
        <v>126</v>
      </c>
      <c r="G51" s="497">
        <v>3</v>
      </c>
      <c r="H51" s="498" t="s">
        <v>135</v>
      </c>
      <c r="I51" s="204">
        <v>760</v>
      </c>
      <c r="J51" s="809">
        <v>0.022689953724436482</v>
      </c>
      <c r="K51" s="851" t="s">
        <v>802</v>
      </c>
      <c r="L51" s="497">
        <v>3</v>
      </c>
      <c r="M51" s="1076" t="s">
        <v>136</v>
      </c>
      <c r="N51" s="533">
        <v>552</v>
      </c>
      <c r="O51" s="995">
        <v>0.01815132682253132</v>
      </c>
      <c r="P51" s="851" t="s">
        <v>802</v>
      </c>
      <c r="Q51" s="830">
        <v>3</v>
      </c>
      <c r="R51" s="486" t="s">
        <v>585</v>
      </c>
      <c r="S51" s="204">
        <f t="shared" si="10"/>
        <v>1834</v>
      </c>
      <c r="T51" s="481">
        <f t="shared" si="11"/>
        <v>0.06499229377913214</v>
      </c>
      <c r="U51" s="852" t="s">
        <v>125</v>
      </c>
    </row>
    <row r="52" spans="1:21" ht="15">
      <c r="A52" s="257"/>
      <c r="B52" s="511">
        <v>4</v>
      </c>
      <c r="C52" t="s">
        <v>135</v>
      </c>
      <c r="D52" s="533">
        <v>418</v>
      </c>
      <c r="E52" s="995">
        <v>0.01933931710928102</v>
      </c>
      <c r="F52" s="851" t="s">
        <v>802</v>
      </c>
      <c r="G52" s="497">
        <v>4</v>
      </c>
      <c r="H52" s="498" t="s">
        <v>117</v>
      </c>
      <c r="I52" s="204">
        <v>751</v>
      </c>
      <c r="J52" s="809">
        <v>0.022421256904015526</v>
      </c>
      <c r="K52" s="851" t="s">
        <v>802</v>
      </c>
      <c r="L52" s="497">
        <v>4</v>
      </c>
      <c r="M52" s="1076" t="s">
        <v>134</v>
      </c>
      <c r="N52" s="533">
        <v>545</v>
      </c>
      <c r="O52" s="995">
        <v>0.017921146953405017</v>
      </c>
      <c r="P52" s="851" t="s">
        <v>802</v>
      </c>
      <c r="Q52" s="830">
        <v>4</v>
      </c>
      <c r="R52" s="486" t="s">
        <v>135</v>
      </c>
      <c r="S52" s="204">
        <f t="shared" si="10"/>
        <v>1714</v>
      </c>
      <c r="T52" s="481">
        <f t="shared" si="11"/>
        <v>0.05968172096670156</v>
      </c>
      <c r="U52" s="852" t="s">
        <v>125</v>
      </c>
    </row>
    <row r="53" spans="1:21" ht="15">
      <c r="A53" s="257"/>
      <c r="B53" s="511">
        <v>5</v>
      </c>
      <c r="C53" t="s">
        <v>141</v>
      </c>
      <c r="D53" s="533">
        <v>415</v>
      </c>
      <c r="E53" s="995">
        <v>0.019200518182659387</v>
      </c>
      <c r="F53" s="851" t="s">
        <v>126</v>
      </c>
      <c r="G53" s="497">
        <v>5</v>
      </c>
      <c r="H53" s="498" t="s">
        <v>585</v>
      </c>
      <c r="I53" s="204">
        <v>721</v>
      </c>
      <c r="J53" s="809">
        <v>0.021525600835945662</v>
      </c>
      <c r="K53" s="851" t="s">
        <v>126</v>
      </c>
      <c r="L53" s="497">
        <v>5</v>
      </c>
      <c r="M53" s="1076" t="s">
        <v>135</v>
      </c>
      <c r="N53" s="533">
        <v>538</v>
      </c>
      <c r="O53" s="995">
        <v>0.017690967084278714</v>
      </c>
      <c r="P53" s="851" t="s">
        <v>802</v>
      </c>
      <c r="Q53" s="830">
        <v>5</v>
      </c>
      <c r="R53" s="486" t="s">
        <v>141</v>
      </c>
      <c r="S53" s="204">
        <f t="shared" si="10"/>
        <v>1674</v>
      </c>
      <c r="T53" s="481">
        <f t="shared" si="11"/>
        <v>0.058417086102883764</v>
      </c>
      <c r="U53" s="852" t="s">
        <v>125</v>
      </c>
    </row>
    <row r="54" spans="1:21" ht="15">
      <c r="A54" s="257"/>
      <c r="B54" s="511">
        <v>6</v>
      </c>
      <c r="C54" t="s">
        <v>1168</v>
      </c>
      <c r="D54" s="533">
        <v>405</v>
      </c>
      <c r="E54" s="995">
        <v>0.01873785509392061</v>
      </c>
      <c r="F54" s="851" t="s">
        <v>802</v>
      </c>
      <c r="G54" s="497">
        <v>6</v>
      </c>
      <c r="H54" s="498" t="s">
        <v>136</v>
      </c>
      <c r="I54" s="204">
        <v>682</v>
      </c>
      <c r="J54" s="809">
        <v>0.020361247947454843</v>
      </c>
      <c r="K54" s="851" t="s">
        <v>802</v>
      </c>
      <c r="L54" s="497">
        <v>6</v>
      </c>
      <c r="M54" s="1076" t="s">
        <v>141</v>
      </c>
      <c r="N54" s="533">
        <v>522</v>
      </c>
      <c r="O54" s="995">
        <v>0.01716484166913288</v>
      </c>
      <c r="P54" s="851" t="s">
        <v>126</v>
      </c>
      <c r="Q54" s="830">
        <v>6</v>
      </c>
      <c r="R54" s="486" t="s">
        <v>1168</v>
      </c>
      <c r="S54" s="204">
        <f t="shared" si="10"/>
        <v>1609</v>
      </c>
      <c r="T54" s="481">
        <f t="shared" si="11"/>
        <v>0.056263944710508336</v>
      </c>
      <c r="U54" s="852" t="s">
        <v>125</v>
      </c>
    </row>
    <row r="55" spans="1:21" ht="15">
      <c r="A55" s="257"/>
      <c r="B55" s="511">
        <v>7</v>
      </c>
      <c r="C55" t="s">
        <v>134</v>
      </c>
      <c r="D55" s="533">
        <v>365</v>
      </c>
      <c r="E55" s="995">
        <v>0.016887202738965486</v>
      </c>
      <c r="F55" s="851" t="s">
        <v>802</v>
      </c>
      <c r="G55" s="497">
        <v>7</v>
      </c>
      <c r="H55" s="498" t="s">
        <v>815</v>
      </c>
      <c r="I55" s="204">
        <v>576</v>
      </c>
      <c r="J55" s="809">
        <v>0.017196596506941334</v>
      </c>
      <c r="K55" s="851" t="s">
        <v>802</v>
      </c>
      <c r="L55" s="497">
        <v>7</v>
      </c>
      <c r="M55" s="1076" t="s">
        <v>133</v>
      </c>
      <c r="N55" s="533">
        <v>457</v>
      </c>
      <c r="O55" s="995">
        <v>0.015027457170102924</v>
      </c>
      <c r="P55" s="851" t="s">
        <v>802</v>
      </c>
      <c r="Q55" s="830">
        <v>7</v>
      </c>
      <c r="R55" s="486" t="s">
        <v>134</v>
      </c>
      <c r="S55" s="204">
        <f t="shared" si="10"/>
        <v>1398</v>
      </c>
      <c r="T55" s="481">
        <f t="shared" si="11"/>
        <v>0.049111256416009746</v>
      </c>
      <c r="U55" s="852" t="s">
        <v>125</v>
      </c>
    </row>
    <row r="56" spans="1:21" ht="15">
      <c r="A56" s="257"/>
      <c r="B56" s="511">
        <v>8</v>
      </c>
      <c r="C56" t="s">
        <v>815</v>
      </c>
      <c r="D56" s="533">
        <v>348</v>
      </c>
      <c r="E56" s="995">
        <v>0.016100675488109558</v>
      </c>
      <c r="F56" s="851" t="s">
        <v>802</v>
      </c>
      <c r="G56" s="497">
        <v>8</v>
      </c>
      <c r="H56" s="498" t="s">
        <v>143</v>
      </c>
      <c r="I56" s="204">
        <v>572</v>
      </c>
      <c r="J56" s="809">
        <v>0.017077175697865352</v>
      </c>
      <c r="K56" s="851" t="s">
        <v>126</v>
      </c>
      <c r="L56" s="497">
        <v>8</v>
      </c>
      <c r="M56" s="1076" t="s">
        <v>142</v>
      </c>
      <c r="N56" s="533">
        <v>430</v>
      </c>
      <c r="O56" s="995">
        <v>0.014139620532044326</v>
      </c>
      <c r="P56" s="851" t="s">
        <v>126</v>
      </c>
      <c r="Q56" s="830">
        <v>8</v>
      </c>
      <c r="R56" s="486" t="s">
        <v>815</v>
      </c>
      <c r="S56" s="204">
        <f t="shared" si="10"/>
        <v>1350</v>
      </c>
      <c r="T56" s="481">
        <f t="shared" si="11"/>
        <v>0.047317471718019234</v>
      </c>
      <c r="U56" s="852" t="s">
        <v>125</v>
      </c>
    </row>
    <row r="57" spans="1:21" ht="15">
      <c r="A57" s="257"/>
      <c r="B57" s="511">
        <v>9</v>
      </c>
      <c r="C57" t="s">
        <v>133</v>
      </c>
      <c r="D57" s="533">
        <v>334</v>
      </c>
      <c r="E57" s="995">
        <v>0.015452947163875266</v>
      </c>
      <c r="F57" s="851" t="s">
        <v>802</v>
      </c>
      <c r="G57" s="497">
        <v>9</v>
      </c>
      <c r="H57" s="498" t="s">
        <v>133</v>
      </c>
      <c r="I57" s="287">
        <v>543</v>
      </c>
      <c r="J57" s="809">
        <v>0.016211374832064487</v>
      </c>
      <c r="K57" s="851" t="s">
        <v>802</v>
      </c>
      <c r="L57" s="497">
        <v>9</v>
      </c>
      <c r="M57" s="1076" t="s">
        <v>112</v>
      </c>
      <c r="N57" s="533">
        <v>404</v>
      </c>
      <c r="O57" s="995">
        <v>0.013284666732432343</v>
      </c>
      <c r="P57" s="851" t="s">
        <v>802</v>
      </c>
      <c r="Q57" s="830">
        <v>9</v>
      </c>
      <c r="R57" s="486" t="s">
        <v>133</v>
      </c>
      <c r="S57" s="204">
        <f t="shared" si="10"/>
        <v>1281</v>
      </c>
      <c r="T57" s="481">
        <f t="shared" si="11"/>
        <v>0.0449489887283721</v>
      </c>
      <c r="U57" s="852" t="s">
        <v>125</v>
      </c>
    </row>
    <row r="58" spans="1:21" ht="15">
      <c r="A58" s="257"/>
      <c r="B58" s="515">
        <v>10</v>
      </c>
      <c r="C58" t="s">
        <v>117</v>
      </c>
      <c r="D58" s="533">
        <v>332</v>
      </c>
      <c r="E58" s="995">
        <v>0.01536041454612751</v>
      </c>
      <c r="F58" s="851" t="s">
        <v>802</v>
      </c>
      <c r="G58" s="502">
        <v>10</v>
      </c>
      <c r="H58" s="503" t="s">
        <v>115</v>
      </c>
      <c r="I58" s="488">
        <v>495</v>
      </c>
      <c r="J58" s="810">
        <v>0.014778325123152709</v>
      </c>
      <c r="K58" s="851" t="s">
        <v>802</v>
      </c>
      <c r="L58" s="502">
        <v>10</v>
      </c>
      <c r="M58" s="1076" t="s">
        <v>839</v>
      </c>
      <c r="N58" s="533">
        <v>392</v>
      </c>
      <c r="O58" s="995">
        <v>0.012890072671072967</v>
      </c>
      <c r="P58" s="851" t="s">
        <v>802</v>
      </c>
      <c r="Q58" s="831">
        <v>10</v>
      </c>
      <c r="R58" s="487" t="s">
        <v>117</v>
      </c>
      <c r="S58" s="204">
        <f t="shared" si="10"/>
        <v>1219</v>
      </c>
      <c r="T58" s="481">
        <f t="shared" si="11"/>
        <v>0.04302881234035319</v>
      </c>
      <c r="U58" s="853" t="s">
        <v>125</v>
      </c>
    </row>
    <row r="59" spans="1:21" ht="15.75" thickBot="1">
      <c r="A59" s="257"/>
      <c r="B59" s="1234" t="s">
        <v>73</v>
      </c>
      <c r="C59" s="1235"/>
      <c r="D59" s="19">
        <f>SUM(D49:D58)</f>
        <v>4241</v>
      </c>
      <c r="E59" s="936">
        <f>SUM(E49:E58)</f>
        <v>0.19621541593411682</v>
      </c>
      <c r="F59" s="844"/>
      <c r="G59" s="1234" t="s">
        <v>73</v>
      </c>
      <c r="H59" s="1235"/>
      <c r="I59" s="19">
        <f>SUM(I49:I58)</f>
        <v>7224</v>
      </c>
      <c r="J59" s="813">
        <f>SUM(J49:J58)</f>
        <v>0.21567398119122258</v>
      </c>
      <c r="K59" s="844"/>
      <c r="L59" s="1234" t="s">
        <v>73</v>
      </c>
      <c r="M59" s="1233"/>
      <c r="N59" s="20">
        <f>SUM(N49:N58)</f>
        <v>5351</v>
      </c>
      <c r="O59" s="813">
        <f>SUM(O49:O58)</f>
        <v>0.17595606852783532</v>
      </c>
      <c r="P59" s="844"/>
      <c r="Q59" s="1225" t="s">
        <v>73</v>
      </c>
      <c r="R59" s="1226"/>
      <c r="S59" s="19">
        <f>SUM(S49:S58)</f>
        <v>16816</v>
      </c>
      <c r="T59" s="937">
        <f>SUM(T49:T58)</f>
        <v>0.5878454656531746</v>
      </c>
      <c r="U59" s="853"/>
    </row>
  </sheetData>
  <mergeCells count="33">
    <mergeCell ref="B17:C17"/>
    <mergeCell ref="G17:H17"/>
    <mergeCell ref="L17:M17"/>
    <mergeCell ref="Q17:R17"/>
    <mergeCell ref="A1:A2"/>
    <mergeCell ref="B5:E5"/>
    <mergeCell ref="G5:J5"/>
    <mergeCell ref="L5:O5"/>
    <mergeCell ref="Q5:T5"/>
    <mergeCell ref="B19:E19"/>
    <mergeCell ref="G19:J19"/>
    <mergeCell ref="L19:O19"/>
    <mergeCell ref="Q19:T19"/>
    <mergeCell ref="B31:C31"/>
    <mergeCell ref="G31:H31"/>
    <mergeCell ref="L31:M31"/>
    <mergeCell ref="Q31:R31"/>
    <mergeCell ref="B33:E33"/>
    <mergeCell ref="G33:J33"/>
    <mergeCell ref="L33:O33"/>
    <mergeCell ref="Q33:T33"/>
    <mergeCell ref="B45:C45"/>
    <mergeCell ref="G45:H45"/>
    <mergeCell ref="L45:M45"/>
    <mergeCell ref="Q45:R45"/>
    <mergeCell ref="B47:E47"/>
    <mergeCell ref="G47:J47"/>
    <mergeCell ref="L47:O47"/>
    <mergeCell ref="Q47:T47"/>
    <mergeCell ref="B59:C59"/>
    <mergeCell ref="G59:H59"/>
    <mergeCell ref="L59:M59"/>
    <mergeCell ref="Q59:R59"/>
  </mergeCells>
  <hyperlinks>
    <hyperlink ref="A1:A2" location="Index!A1" display="Back to Index"/>
  </hyperlinks>
  <printOptions/>
  <pageMargins left="0.7" right="0.7"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D337"/>
  <sheetViews>
    <sheetView workbookViewId="0" topLeftCell="A9">
      <selection activeCell="A1" sqref="A1:A2"/>
    </sheetView>
  </sheetViews>
  <sheetFormatPr defaultColWidth="9.140625" defaultRowHeight="15"/>
  <cols>
    <col min="1" max="1" width="9.140625" style="196" customWidth="1"/>
    <col min="2" max="2" width="9.140625" style="43" bestFit="1" customWidth="1"/>
    <col min="3" max="3" width="30.8515625" style="517" bestFit="1" customWidth="1"/>
    <col min="4" max="11" width="9.140625" style="517" customWidth="1"/>
    <col min="12" max="16384" width="9.140625" style="201" customWidth="1"/>
  </cols>
  <sheetData>
    <row r="1" spans="1:30" ht="15">
      <c r="A1" s="1143" t="s">
        <v>64</v>
      </c>
      <c r="B1" s="44"/>
      <c r="C1" s="1266"/>
      <c r="D1" s="1266"/>
      <c r="E1" s="1266"/>
      <c r="F1" s="1266"/>
      <c r="G1" s="1266"/>
      <c r="H1" s="1266"/>
      <c r="I1" s="1266"/>
      <c r="J1" s="1266"/>
      <c r="K1" s="1266"/>
      <c r="L1" s="196"/>
      <c r="M1" s="196"/>
      <c r="N1" s="196"/>
      <c r="O1" s="196"/>
      <c r="P1" s="196"/>
      <c r="Q1" s="196"/>
      <c r="R1" s="196"/>
      <c r="S1" s="196"/>
      <c r="T1" s="196"/>
      <c r="U1" s="196"/>
      <c r="V1" s="196"/>
      <c r="W1" s="196"/>
      <c r="X1" s="196"/>
      <c r="Y1" s="196"/>
      <c r="Z1" s="196"/>
      <c r="AA1" s="196"/>
      <c r="AB1" s="196"/>
      <c r="AC1" s="196"/>
      <c r="AD1" s="196"/>
    </row>
    <row r="2" spans="1:30" ht="15">
      <c r="A2" s="1143"/>
      <c r="B2" s="44"/>
      <c r="C2" s="1266"/>
      <c r="D2" s="1266"/>
      <c r="E2" s="1266"/>
      <c r="F2" s="1266"/>
      <c r="G2" s="1266"/>
      <c r="H2" s="1266"/>
      <c r="I2" s="1266"/>
      <c r="J2" s="1266"/>
      <c r="K2" s="1266"/>
      <c r="L2" s="197"/>
      <c r="M2" s="197"/>
      <c r="N2" s="197"/>
      <c r="O2" s="196"/>
      <c r="P2" s="196"/>
      <c r="Q2" s="196"/>
      <c r="R2" s="196"/>
      <c r="S2" s="196"/>
      <c r="T2" s="196"/>
      <c r="U2" s="196"/>
      <c r="V2" s="196"/>
      <c r="W2" s="196"/>
      <c r="X2" s="196"/>
      <c r="Y2" s="196"/>
      <c r="Z2" s="196"/>
      <c r="AA2" s="196"/>
      <c r="AB2" s="196"/>
      <c r="AC2" s="196"/>
      <c r="AD2" s="196"/>
    </row>
    <row r="3" spans="1:11" s="200" customFormat="1" ht="15.75" thickBot="1">
      <c r="A3" s="115"/>
      <c r="B3" s="33" t="s">
        <v>622</v>
      </c>
      <c r="C3" s="198"/>
      <c r="D3" s="198"/>
      <c r="E3" s="199"/>
      <c r="F3" s="199"/>
      <c r="G3" s="199"/>
      <c r="H3" s="198"/>
      <c r="I3" s="199"/>
      <c r="J3" s="199"/>
      <c r="K3" s="199"/>
    </row>
    <row r="4" spans="2:17" ht="15">
      <c r="B4" s="45" t="s">
        <v>193</v>
      </c>
      <c r="C4" s="1264" t="s">
        <v>579</v>
      </c>
      <c r="D4" s="1264"/>
      <c r="E4" s="1264"/>
      <c r="F4" s="1264"/>
      <c r="G4" s="1264"/>
      <c r="H4" s="1264"/>
      <c r="I4" s="1264"/>
      <c r="J4" s="1264"/>
      <c r="K4" s="1265"/>
      <c r="L4" s="200"/>
      <c r="M4" s="200"/>
      <c r="N4" s="200"/>
      <c r="O4" s="200"/>
      <c r="P4" s="200"/>
      <c r="Q4" s="200"/>
    </row>
    <row r="5" spans="2:11" ht="15">
      <c r="B5" s="46">
        <v>5000</v>
      </c>
      <c r="C5" s="1252" t="s">
        <v>546</v>
      </c>
      <c r="D5" s="1252"/>
      <c r="E5" s="1252"/>
      <c r="F5" s="1252"/>
      <c r="G5" s="1252"/>
      <c r="H5" s="1252"/>
      <c r="I5" s="1252"/>
      <c r="J5" s="1252"/>
      <c r="K5" s="1253"/>
    </row>
    <row r="6" spans="2:11" ht="15">
      <c r="B6" s="46">
        <v>5001</v>
      </c>
      <c r="C6" s="1252" t="s">
        <v>546</v>
      </c>
      <c r="D6" s="1252"/>
      <c r="E6" s="1252"/>
      <c r="F6" s="1252"/>
      <c r="G6" s="1252"/>
      <c r="H6" s="1252"/>
      <c r="I6" s="1252"/>
      <c r="J6" s="1252"/>
      <c r="K6" s="1253"/>
    </row>
    <row r="7" spans="2:11" ht="15">
      <c r="B7" s="46">
        <v>5006</v>
      </c>
      <c r="C7" s="1252" t="s">
        <v>547</v>
      </c>
      <c r="D7" s="1252"/>
      <c r="E7" s="1252"/>
      <c r="F7" s="1252"/>
      <c r="G7" s="1252"/>
      <c r="H7" s="1252"/>
      <c r="I7" s="1252"/>
      <c r="J7" s="1252"/>
      <c r="K7" s="1253"/>
    </row>
    <row r="8" spans="2:11" ht="15">
      <c r="B8" s="46">
        <v>5007</v>
      </c>
      <c r="C8" s="1252" t="s">
        <v>548</v>
      </c>
      <c r="D8" s="1252"/>
      <c r="E8" s="1252"/>
      <c r="F8" s="1252"/>
      <c r="G8" s="1252"/>
      <c r="H8" s="1252"/>
      <c r="I8" s="1252"/>
      <c r="J8" s="1252"/>
      <c r="K8" s="1253"/>
    </row>
    <row r="9" spans="2:11" ht="15">
      <c r="B9" s="46">
        <v>5008</v>
      </c>
      <c r="C9" s="1252" t="s">
        <v>272</v>
      </c>
      <c r="D9" s="1252"/>
      <c r="E9" s="1252"/>
      <c r="F9" s="1252"/>
      <c r="G9" s="1252"/>
      <c r="H9" s="1252"/>
      <c r="I9" s="1252"/>
      <c r="J9" s="1252"/>
      <c r="K9" s="1253"/>
    </row>
    <row r="10" spans="2:11" ht="15">
      <c r="B10" s="46">
        <v>5009</v>
      </c>
      <c r="C10" s="1252" t="s">
        <v>278</v>
      </c>
      <c r="D10" s="1252"/>
      <c r="E10" s="1252"/>
      <c r="F10" s="1252"/>
      <c r="G10" s="1252"/>
      <c r="H10" s="1252"/>
      <c r="I10" s="1252"/>
      <c r="J10" s="1252"/>
      <c r="K10" s="1253"/>
    </row>
    <row r="11" spans="2:11" ht="15">
      <c r="B11" s="46">
        <v>5010</v>
      </c>
      <c r="C11" s="1252" t="s">
        <v>279</v>
      </c>
      <c r="D11" s="1252"/>
      <c r="E11" s="1252"/>
      <c r="F11" s="1252"/>
      <c r="G11" s="1252"/>
      <c r="H11" s="1252"/>
      <c r="I11" s="1252"/>
      <c r="J11" s="1252"/>
      <c r="K11" s="1253"/>
    </row>
    <row r="12" spans="2:11" ht="15">
      <c r="B12" s="46">
        <v>5011</v>
      </c>
      <c r="C12" s="1252" t="s">
        <v>280</v>
      </c>
      <c r="D12" s="1252"/>
      <c r="E12" s="1252"/>
      <c r="F12" s="1252"/>
      <c r="G12" s="1252"/>
      <c r="H12" s="1252"/>
      <c r="I12" s="1252"/>
      <c r="J12" s="1252"/>
      <c r="K12" s="1253"/>
    </row>
    <row r="13" spans="2:11" ht="15">
      <c r="B13" s="46">
        <v>5012</v>
      </c>
      <c r="C13" s="1252" t="s">
        <v>281</v>
      </c>
      <c r="D13" s="1252"/>
      <c r="E13" s="1252"/>
      <c r="F13" s="1252"/>
      <c r="G13" s="1252"/>
      <c r="H13" s="1252"/>
      <c r="I13" s="1252"/>
      <c r="J13" s="1252"/>
      <c r="K13" s="1253"/>
    </row>
    <row r="14" spans="2:11" ht="15">
      <c r="B14" s="46">
        <v>5013</v>
      </c>
      <c r="C14" s="1252" t="s">
        <v>282</v>
      </c>
      <c r="D14" s="1252"/>
      <c r="E14" s="1252"/>
      <c r="F14" s="1252"/>
      <c r="G14" s="1252"/>
      <c r="H14" s="1252"/>
      <c r="I14" s="1252"/>
      <c r="J14" s="1252"/>
      <c r="K14" s="1253"/>
    </row>
    <row r="15" spans="2:11" ht="15">
      <c r="B15" s="46">
        <v>5014</v>
      </c>
      <c r="C15" s="1252" t="s">
        <v>252</v>
      </c>
      <c r="D15" s="1252"/>
      <c r="E15" s="1252"/>
      <c r="F15" s="1252"/>
      <c r="G15" s="1252"/>
      <c r="H15" s="1252"/>
      <c r="I15" s="1252"/>
      <c r="J15" s="1252"/>
      <c r="K15" s="1253"/>
    </row>
    <row r="16" spans="2:11" ht="15">
      <c r="B16" s="46">
        <v>5015</v>
      </c>
      <c r="C16" s="1252" t="s">
        <v>283</v>
      </c>
      <c r="D16" s="1252"/>
      <c r="E16" s="1252"/>
      <c r="F16" s="1252"/>
      <c r="G16" s="1252"/>
      <c r="H16" s="1252"/>
      <c r="I16" s="1252"/>
      <c r="J16" s="1252"/>
      <c r="K16" s="1253"/>
    </row>
    <row r="17" spans="2:11" ht="15">
      <c r="B17" s="46">
        <v>5016</v>
      </c>
      <c r="C17" s="1252" t="s">
        <v>549</v>
      </c>
      <c r="D17" s="1252"/>
      <c r="E17" s="1252"/>
      <c r="F17" s="1252"/>
      <c r="G17" s="1252"/>
      <c r="H17" s="1252"/>
      <c r="I17" s="1252"/>
      <c r="J17" s="1252"/>
      <c r="K17" s="1253"/>
    </row>
    <row r="18" spans="2:11" ht="15">
      <c r="B18" s="46">
        <v>5017</v>
      </c>
      <c r="C18" s="1252" t="s">
        <v>284</v>
      </c>
      <c r="D18" s="1252"/>
      <c r="E18" s="1252"/>
      <c r="F18" s="1252"/>
      <c r="G18" s="1252"/>
      <c r="H18" s="1252"/>
      <c r="I18" s="1252"/>
      <c r="J18" s="1252"/>
      <c r="K18" s="1253"/>
    </row>
    <row r="19" spans="2:11" ht="15">
      <c r="B19" s="46">
        <v>5018</v>
      </c>
      <c r="C19" s="1252" t="s">
        <v>285</v>
      </c>
      <c r="D19" s="1252"/>
      <c r="E19" s="1252"/>
      <c r="F19" s="1252"/>
      <c r="G19" s="1252"/>
      <c r="H19" s="1252"/>
      <c r="I19" s="1252"/>
      <c r="J19" s="1252"/>
      <c r="K19" s="1253"/>
    </row>
    <row r="20" spans="2:11" ht="15">
      <c r="B20" s="46">
        <v>5019</v>
      </c>
      <c r="C20" s="1252" t="s">
        <v>286</v>
      </c>
      <c r="D20" s="1252"/>
      <c r="E20" s="1252"/>
      <c r="F20" s="1252"/>
      <c r="G20" s="1252"/>
      <c r="H20" s="1252"/>
      <c r="I20" s="1252"/>
      <c r="J20" s="1252"/>
      <c r="K20" s="1253"/>
    </row>
    <row r="21" spans="2:11" ht="15">
      <c r="B21" s="46">
        <v>5020</v>
      </c>
      <c r="C21" s="1252" t="s">
        <v>287</v>
      </c>
      <c r="D21" s="1252"/>
      <c r="E21" s="1252"/>
      <c r="F21" s="1252"/>
      <c r="G21" s="1252"/>
      <c r="H21" s="1252"/>
      <c r="I21" s="1252"/>
      <c r="J21" s="1252"/>
      <c r="K21" s="1253"/>
    </row>
    <row r="22" spans="2:11" ht="15">
      <c r="B22" s="46">
        <v>5021</v>
      </c>
      <c r="C22" s="1252" t="s">
        <v>288</v>
      </c>
      <c r="D22" s="1252"/>
      <c r="E22" s="1252"/>
      <c r="F22" s="1252"/>
      <c r="G22" s="1252"/>
      <c r="H22" s="1252"/>
      <c r="I22" s="1252"/>
      <c r="J22" s="1252"/>
      <c r="K22" s="1253"/>
    </row>
    <row r="23" spans="2:11" ht="15">
      <c r="B23" s="46">
        <v>5022</v>
      </c>
      <c r="C23" s="1252" t="s">
        <v>253</v>
      </c>
      <c r="D23" s="1252"/>
      <c r="E23" s="1252"/>
      <c r="F23" s="1252"/>
      <c r="G23" s="1252"/>
      <c r="H23" s="1252"/>
      <c r="I23" s="1252"/>
      <c r="J23" s="1252"/>
      <c r="K23" s="1253"/>
    </row>
    <row r="24" spans="2:11" ht="15">
      <c r="B24" s="46">
        <v>5023</v>
      </c>
      <c r="C24" s="1252" t="s">
        <v>254</v>
      </c>
      <c r="D24" s="1252"/>
      <c r="E24" s="1252"/>
      <c r="F24" s="1252"/>
      <c r="G24" s="1252"/>
      <c r="H24" s="1252"/>
      <c r="I24" s="1252"/>
      <c r="J24" s="1252"/>
      <c r="K24" s="1253"/>
    </row>
    <row r="25" spans="2:11" ht="15">
      <c r="B25" s="46">
        <v>5024</v>
      </c>
      <c r="C25" s="1252" t="s">
        <v>255</v>
      </c>
      <c r="D25" s="1252"/>
      <c r="E25" s="1252"/>
      <c r="F25" s="1252"/>
      <c r="G25" s="1252"/>
      <c r="H25" s="1252"/>
      <c r="I25" s="1252"/>
      <c r="J25" s="1252"/>
      <c r="K25" s="1253"/>
    </row>
    <row r="26" spans="2:11" ht="15">
      <c r="B26" s="46">
        <v>5025</v>
      </c>
      <c r="C26" s="1252" t="s">
        <v>289</v>
      </c>
      <c r="D26" s="1252"/>
      <c r="E26" s="1252"/>
      <c r="F26" s="1252"/>
      <c r="G26" s="1252"/>
      <c r="H26" s="1252"/>
      <c r="I26" s="1252"/>
      <c r="J26" s="1252"/>
      <c r="K26" s="1253"/>
    </row>
    <row r="27" spans="2:11" ht="15">
      <c r="B27" s="46">
        <v>5031</v>
      </c>
      <c r="C27" s="1252" t="s">
        <v>290</v>
      </c>
      <c r="D27" s="1252"/>
      <c r="E27" s="1252"/>
      <c r="F27" s="1252"/>
      <c r="G27" s="1252"/>
      <c r="H27" s="1252"/>
      <c r="I27" s="1252"/>
      <c r="J27" s="1252"/>
      <c r="K27" s="1253"/>
    </row>
    <row r="28" spans="2:11" ht="15">
      <c r="B28" s="46">
        <v>5032</v>
      </c>
      <c r="C28" s="1252" t="s">
        <v>291</v>
      </c>
      <c r="D28" s="1252"/>
      <c r="E28" s="1252"/>
      <c r="F28" s="1252"/>
      <c r="G28" s="1252"/>
      <c r="H28" s="1252"/>
      <c r="I28" s="1252"/>
      <c r="J28" s="1252"/>
      <c r="K28" s="1253"/>
    </row>
    <row r="29" spans="2:11" ht="15">
      <c r="B29" s="46">
        <v>5033</v>
      </c>
      <c r="C29" s="1252" t="s">
        <v>292</v>
      </c>
      <c r="D29" s="1252"/>
      <c r="E29" s="1252"/>
      <c r="F29" s="1252"/>
      <c r="G29" s="1252"/>
      <c r="H29" s="1252"/>
      <c r="I29" s="1252"/>
      <c r="J29" s="1252"/>
      <c r="K29" s="1253"/>
    </row>
    <row r="30" spans="2:11" ht="15">
      <c r="B30" s="46">
        <v>5034</v>
      </c>
      <c r="C30" s="1252" t="s">
        <v>293</v>
      </c>
      <c r="D30" s="1252"/>
      <c r="E30" s="1252"/>
      <c r="F30" s="1252"/>
      <c r="G30" s="1252"/>
      <c r="H30" s="1252"/>
      <c r="I30" s="1252"/>
      <c r="J30" s="1252"/>
      <c r="K30" s="1253"/>
    </row>
    <row r="31" spans="2:11" ht="15">
      <c r="B31" s="46">
        <v>5035</v>
      </c>
      <c r="C31" s="1252" t="s">
        <v>294</v>
      </c>
      <c r="D31" s="1252"/>
      <c r="E31" s="1252"/>
      <c r="F31" s="1252"/>
      <c r="G31" s="1252"/>
      <c r="H31" s="1252"/>
      <c r="I31" s="1252"/>
      <c r="J31" s="1252"/>
      <c r="K31" s="1253"/>
    </row>
    <row r="32" spans="2:11" ht="15">
      <c r="B32" s="46">
        <v>5037</v>
      </c>
      <c r="C32" s="1252" t="s">
        <v>256</v>
      </c>
      <c r="D32" s="1252"/>
      <c r="E32" s="1252"/>
      <c r="F32" s="1252"/>
      <c r="G32" s="1252"/>
      <c r="H32" s="1252"/>
      <c r="I32" s="1252"/>
      <c r="J32" s="1252"/>
      <c r="K32" s="1253"/>
    </row>
    <row r="33" spans="2:11" ht="15">
      <c r="B33" s="46">
        <v>5038</v>
      </c>
      <c r="C33" s="1252" t="s">
        <v>295</v>
      </c>
      <c r="D33" s="1252"/>
      <c r="E33" s="1252"/>
      <c r="F33" s="1252"/>
      <c r="G33" s="1252"/>
      <c r="H33" s="1252"/>
      <c r="I33" s="1252"/>
      <c r="J33" s="1252"/>
      <c r="K33" s="1253"/>
    </row>
    <row r="34" spans="2:11" ht="15">
      <c r="B34" s="46">
        <v>5039</v>
      </c>
      <c r="C34" s="1252" t="s">
        <v>296</v>
      </c>
      <c r="D34" s="1252"/>
      <c r="E34" s="1252"/>
      <c r="F34" s="1252"/>
      <c r="G34" s="1252"/>
      <c r="H34" s="1252"/>
      <c r="I34" s="1252"/>
      <c r="J34" s="1252"/>
      <c r="K34" s="1253"/>
    </row>
    <row r="35" spans="2:11" ht="15">
      <c r="B35" s="46">
        <v>5041</v>
      </c>
      <c r="C35" s="1252" t="s">
        <v>297</v>
      </c>
      <c r="D35" s="1252"/>
      <c r="E35" s="1252"/>
      <c r="F35" s="1252"/>
      <c r="G35" s="1252"/>
      <c r="H35" s="1252"/>
      <c r="I35" s="1252"/>
      <c r="J35" s="1252"/>
      <c r="K35" s="1253"/>
    </row>
    <row r="36" spans="2:11" ht="15">
      <c r="B36" s="46">
        <v>5042</v>
      </c>
      <c r="C36" s="1252" t="s">
        <v>298</v>
      </c>
      <c r="D36" s="1252"/>
      <c r="E36" s="1252"/>
      <c r="F36" s="1252"/>
      <c r="G36" s="1252"/>
      <c r="H36" s="1252"/>
      <c r="I36" s="1252"/>
      <c r="J36" s="1252"/>
      <c r="K36" s="1253"/>
    </row>
    <row r="37" spans="2:11" ht="15">
      <c r="B37" s="46">
        <v>5043</v>
      </c>
      <c r="C37" s="1252" t="s">
        <v>257</v>
      </c>
      <c r="D37" s="1252"/>
      <c r="E37" s="1252"/>
      <c r="F37" s="1252"/>
      <c r="G37" s="1252"/>
      <c r="H37" s="1252"/>
      <c r="I37" s="1252"/>
      <c r="J37" s="1252"/>
      <c r="K37" s="1253"/>
    </row>
    <row r="38" spans="2:11" ht="15">
      <c r="B38" s="46">
        <v>5044</v>
      </c>
      <c r="C38" s="1252" t="s">
        <v>299</v>
      </c>
      <c r="D38" s="1252"/>
      <c r="E38" s="1252"/>
      <c r="F38" s="1252"/>
      <c r="G38" s="1252"/>
      <c r="H38" s="1252"/>
      <c r="I38" s="1252"/>
      <c r="J38" s="1252"/>
      <c r="K38" s="1253"/>
    </row>
    <row r="39" spans="2:11" ht="15">
      <c r="B39" s="46">
        <v>5045</v>
      </c>
      <c r="C39" s="1252" t="s">
        <v>300</v>
      </c>
      <c r="D39" s="1252"/>
      <c r="E39" s="1252"/>
      <c r="F39" s="1252"/>
      <c r="G39" s="1252"/>
      <c r="H39" s="1252"/>
      <c r="I39" s="1252"/>
      <c r="J39" s="1252"/>
      <c r="K39" s="1253"/>
    </row>
    <row r="40" spans="2:11" ht="15">
      <c r="B40" s="46">
        <v>5046</v>
      </c>
      <c r="C40" s="1252" t="s">
        <v>301</v>
      </c>
      <c r="D40" s="1252"/>
      <c r="E40" s="1252"/>
      <c r="F40" s="1252"/>
      <c r="G40" s="1252"/>
      <c r="H40" s="1252"/>
      <c r="I40" s="1252"/>
      <c r="J40" s="1252"/>
      <c r="K40" s="1253"/>
    </row>
    <row r="41" spans="2:11" ht="15">
      <c r="B41" s="46">
        <v>5047</v>
      </c>
      <c r="C41" s="1252" t="s">
        <v>302</v>
      </c>
      <c r="D41" s="1252"/>
      <c r="E41" s="1252"/>
      <c r="F41" s="1252"/>
      <c r="G41" s="1252"/>
      <c r="H41" s="1252"/>
      <c r="I41" s="1252"/>
      <c r="J41" s="1252"/>
      <c r="K41" s="1253"/>
    </row>
    <row r="42" spans="2:11" ht="15">
      <c r="B42" s="46">
        <v>5048</v>
      </c>
      <c r="C42" s="1252" t="s">
        <v>583</v>
      </c>
      <c r="D42" s="1252"/>
      <c r="E42" s="1252"/>
      <c r="F42" s="1252"/>
      <c r="G42" s="1252"/>
      <c r="H42" s="1252"/>
      <c r="I42" s="1252"/>
      <c r="J42" s="1252"/>
      <c r="K42" s="1253"/>
    </row>
    <row r="43" spans="2:11" ht="15">
      <c r="B43" s="46">
        <v>5049</v>
      </c>
      <c r="C43" s="1252" t="s">
        <v>550</v>
      </c>
      <c r="D43" s="1252"/>
      <c r="E43" s="1252"/>
      <c r="F43" s="1252"/>
      <c r="G43" s="1252"/>
      <c r="H43" s="1252"/>
      <c r="I43" s="1252"/>
      <c r="J43" s="1252"/>
      <c r="K43" s="1253"/>
    </row>
    <row r="44" spans="2:11" ht="15">
      <c r="B44" s="46">
        <v>5050</v>
      </c>
      <c r="C44" s="1252" t="s">
        <v>303</v>
      </c>
      <c r="D44" s="1252"/>
      <c r="E44" s="1252"/>
      <c r="F44" s="1252"/>
      <c r="G44" s="1252"/>
      <c r="H44" s="1252"/>
      <c r="I44" s="1252"/>
      <c r="J44" s="1252"/>
      <c r="K44" s="1253"/>
    </row>
    <row r="45" spans="2:11" ht="15">
      <c r="B45" s="46">
        <v>5051</v>
      </c>
      <c r="C45" s="1252" t="s">
        <v>304</v>
      </c>
      <c r="D45" s="1252"/>
      <c r="E45" s="1252"/>
      <c r="F45" s="1252"/>
      <c r="G45" s="1252"/>
      <c r="H45" s="1252"/>
      <c r="I45" s="1252"/>
      <c r="J45" s="1252"/>
      <c r="K45" s="1253"/>
    </row>
    <row r="46" spans="2:11" ht="15">
      <c r="B46" s="46">
        <v>5052</v>
      </c>
      <c r="C46" s="1252" t="s">
        <v>305</v>
      </c>
      <c r="D46" s="1252"/>
      <c r="E46" s="1252"/>
      <c r="F46" s="1252"/>
      <c r="G46" s="1252"/>
      <c r="H46" s="1252"/>
      <c r="I46" s="1252"/>
      <c r="J46" s="1252"/>
      <c r="K46" s="1253"/>
    </row>
    <row r="47" spans="2:11" ht="15">
      <c r="B47" s="46">
        <v>5061</v>
      </c>
      <c r="C47" s="1252" t="s">
        <v>306</v>
      </c>
      <c r="D47" s="1252"/>
      <c r="E47" s="1252"/>
      <c r="F47" s="1252"/>
      <c r="G47" s="1252"/>
      <c r="H47" s="1252"/>
      <c r="I47" s="1252"/>
      <c r="J47" s="1252"/>
      <c r="K47" s="1253"/>
    </row>
    <row r="48" spans="2:11" ht="30.75" customHeight="1">
      <c r="B48" s="47">
        <v>5062</v>
      </c>
      <c r="C48" s="1252" t="s">
        <v>307</v>
      </c>
      <c r="D48" s="1252"/>
      <c r="E48" s="1252"/>
      <c r="F48" s="1252"/>
      <c r="G48" s="1252"/>
      <c r="H48" s="1252"/>
      <c r="I48" s="1252"/>
      <c r="J48" s="1252"/>
      <c r="K48" s="1253"/>
    </row>
    <row r="49" spans="2:11" ht="15">
      <c r="B49" s="46">
        <v>5063</v>
      </c>
      <c r="C49" s="1252" t="s">
        <v>308</v>
      </c>
      <c r="D49" s="1252"/>
      <c r="E49" s="1252"/>
      <c r="F49" s="1252"/>
      <c r="G49" s="1252"/>
      <c r="H49" s="1252"/>
      <c r="I49" s="1252"/>
      <c r="J49" s="1252"/>
      <c r="K49" s="1253"/>
    </row>
    <row r="50" spans="2:11" ht="15">
      <c r="B50" s="46">
        <v>5064</v>
      </c>
      <c r="C50" s="1252" t="s">
        <v>309</v>
      </c>
      <c r="D50" s="1252"/>
      <c r="E50" s="1252"/>
      <c r="F50" s="1252"/>
      <c r="G50" s="1252"/>
      <c r="H50" s="1252"/>
      <c r="I50" s="1252"/>
      <c r="J50" s="1252"/>
      <c r="K50" s="1253"/>
    </row>
    <row r="51" spans="2:11" ht="15">
      <c r="B51" s="46">
        <v>5065</v>
      </c>
      <c r="C51" s="1252" t="s">
        <v>310</v>
      </c>
      <c r="D51" s="1252"/>
      <c r="E51" s="1252"/>
      <c r="F51" s="1252"/>
      <c r="G51" s="1252"/>
      <c r="H51" s="1252"/>
      <c r="I51" s="1252"/>
      <c r="J51" s="1252"/>
      <c r="K51" s="1253"/>
    </row>
    <row r="52" spans="2:11" ht="15">
      <c r="B52" s="46">
        <v>5066</v>
      </c>
      <c r="C52" s="1252" t="s">
        <v>311</v>
      </c>
      <c r="D52" s="1252"/>
      <c r="E52" s="1252"/>
      <c r="F52" s="1252"/>
      <c r="G52" s="1252"/>
      <c r="H52" s="1252"/>
      <c r="I52" s="1252"/>
      <c r="J52" s="1252"/>
      <c r="K52" s="1253"/>
    </row>
    <row r="53" spans="2:11" ht="15">
      <c r="B53" s="46">
        <v>5067</v>
      </c>
      <c r="C53" s="1252" t="s">
        <v>312</v>
      </c>
      <c r="D53" s="1252"/>
      <c r="E53" s="1252"/>
      <c r="F53" s="1252"/>
      <c r="G53" s="1252"/>
      <c r="H53" s="1252"/>
      <c r="I53" s="1252"/>
      <c r="J53" s="1252"/>
      <c r="K53" s="1253"/>
    </row>
    <row r="54" spans="2:11" ht="15">
      <c r="B54" s="46">
        <v>5068</v>
      </c>
      <c r="C54" s="1252" t="s">
        <v>313</v>
      </c>
      <c r="D54" s="1252"/>
      <c r="E54" s="1252"/>
      <c r="F54" s="1252"/>
      <c r="G54" s="1252"/>
      <c r="H54" s="1252"/>
      <c r="I54" s="1252"/>
      <c r="J54" s="1252"/>
      <c r="K54" s="1253"/>
    </row>
    <row r="55" spans="2:11" ht="15">
      <c r="B55" s="46">
        <v>5069</v>
      </c>
      <c r="C55" s="1252" t="s">
        <v>314</v>
      </c>
      <c r="D55" s="1252"/>
      <c r="E55" s="1252"/>
      <c r="F55" s="1252"/>
      <c r="G55" s="1252"/>
      <c r="H55" s="1252"/>
      <c r="I55" s="1252"/>
      <c r="J55" s="1252"/>
      <c r="K55" s="1253"/>
    </row>
    <row r="56" spans="2:11" ht="15">
      <c r="B56" s="46">
        <v>5070</v>
      </c>
      <c r="C56" s="1252" t="s">
        <v>258</v>
      </c>
      <c r="D56" s="1252"/>
      <c r="E56" s="1252"/>
      <c r="F56" s="1252"/>
      <c r="G56" s="1252"/>
      <c r="H56" s="1252"/>
      <c r="I56" s="1252"/>
      <c r="J56" s="1252"/>
      <c r="K56" s="1253"/>
    </row>
    <row r="57" spans="2:11" ht="15">
      <c r="B57" s="46">
        <v>5072</v>
      </c>
      <c r="C57" s="1252" t="s">
        <v>261</v>
      </c>
      <c r="D57" s="1252"/>
      <c r="E57" s="1252"/>
      <c r="F57" s="1252"/>
      <c r="G57" s="1252"/>
      <c r="H57" s="1252"/>
      <c r="I57" s="1252"/>
      <c r="J57" s="1252"/>
      <c r="K57" s="1253"/>
    </row>
    <row r="58" spans="2:11" ht="15">
      <c r="B58" s="46">
        <v>5073</v>
      </c>
      <c r="C58" s="1252" t="s">
        <v>260</v>
      </c>
      <c r="D58" s="1252"/>
      <c r="E58" s="1252"/>
      <c r="F58" s="1252"/>
      <c r="G58" s="1252"/>
      <c r="H58" s="1252"/>
      <c r="I58" s="1252"/>
      <c r="J58" s="1252"/>
      <c r="K58" s="1253"/>
    </row>
    <row r="59" spans="2:11" ht="15">
      <c r="B59" s="46">
        <v>5074</v>
      </c>
      <c r="C59" s="1252" t="s">
        <v>315</v>
      </c>
      <c r="D59" s="1252"/>
      <c r="E59" s="1252"/>
      <c r="F59" s="1252"/>
      <c r="G59" s="1252"/>
      <c r="H59" s="1252"/>
      <c r="I59" s="1252"/>
      <c r="J59" s="1252"/>
      <c r="K59" s="1253"/>
    </row>
    <row r="60" spans="2:11" ht="15">
      <c r="B60" s="46">
        <v>5075</v>
      </c>
      <c r="C60" s="1252" t="s">
        <v>316</v>
      </c>
      <c r="D60" s="1252"/>
      <c r="E60" s="1252"/>
      <c r="F60" s="1252"/>
      <c r="G60" s="1252"/>
      <c r="H60" s="1252"/>
      <c r="I60" s="1252"/>
      <c r="J60" s="1252"/>
      <c r="K60" s="1253"/>
    </row>
    <row r="61" spans="2:11" ht="15">
      <c r="B61" s="46">
        <v>5076</v>
      </c>
      <c r="C61" s="1252" t="s">
        <v>317</v>
      </c>
      <c r="D61" s="1252"/>
      <c r="E61" s="1252"/>
      <c r="F61" s="1252"/>
      <c r="G61" s="1252"/>
      <c r="H61" s="1252"/>
      <c r="I61" s="1252"/>
      <c r="J61" s="1252"/>
      <c r="K61" s="1253"/>
    </row>
    <row r="62" spans="2:11" ht="15">
      <c r="B62" s="46">
        <v>5081</v>
      </c>
      <c r="C62" s="1252" t="s">
        <v>318</v>
      </c>
      <c r="D62" s="1252"/>
      <c r="E62" s="1252"/>
      <c r="F62" s="1252"/>
      <c r="G62" s="1252"/>
      <c r="H62" s="1252"/>
      <c r="I62" s="1252"/>
      <c r="J62" s="1252"/>
      <c r="K62" s="1253"/>
    </row>
    <row r="63" spans="2:11" ht="15">
      <c r="B63" s="46">
        <v>5082</v>
      </c>
      <c r="C63" s="1252" t="s">
        <v>319</v>
      </c>
      <c r="D63" s="1252"/>
      <c r="E63" s="1252"/>
      <c r="F63" s="1252"/>
      <c r="G63" s="1252"/>
      <c r="H63" s="1252"/>
      <c r="I63" s="1252"/>
      <c r="J63" s="1252"/>
      <c r="K63" s="1253"/>
    </row>
    <row r="64" spans="2:11" ht="15">
      <c r="B64" s="46">
        <v>5083</v>
      </c>
      <c r="C64" s="1252" t="s">
        <v>320</v>
      </c>
      <c r="D64" s="1252"/>
      <c r="E64" s="1252"/>
      <c r="F64" s="1252"/>
      <c r="G64" s="1252"/>
      <c r="H64" s="1252"/>
      <c r="I64" s="1252"/>
      <c r="J64" s="1252"/>
      <c r="K64" s="1253"/>
    </row>
    <row r="65" spans="2:11" ht="15">
      <c r="B65" s="46">
        <v>5084</v>
      </c>
      <c r="C65" s="1252" t="s">
        <v>321</v>
      </c>
      <c r="D65" s="1252"/>
      <c r="E65" s="1252"/>
      <c r="F65" s="1252"/>
      <c r="G65" s="1252"/>
      <c r="H65" s="1252"/>
      <c r="I65" s="1252"/>
      <c r="J65" s="1252"/>
      <c r="K65" s="1253"/>
    </row>
    <row r="66" spans="2:11" ht="15">
      <c r="B66" s="46">
        <v>5085</v>
      </c>
      <c r="C66" s="1252" t="s">
        <v>322</v>
      </c>
      <c r="D66" s="1252"/>
      <c r="E66" s="1252"/>
      <c r="F66" s="1252"/>
      <c r="G66" s="1252"/>
      <c r="H66" s="1252"/>
      <c r="I66" s="1252"/>
      <c r="J66" s="1252"/>
      <c r="K66" s="1253"/>
    </row>
    <row r="67" spans="2:11" ht="15">
      <c r="B67" s="46">
        <v>5086</v>
      </c>
      <c r="C67" s="1252" t="s">
        <v>259</v>
      </c>
      <c r="D67" s="1252"/>
      <c r="E67" s="1252"/>
      <c r="F67" s="1252"/>
      <c r="G67" s="1252"/>
      <c r="H67" s="1252"/>
      <c r="I67" s="1252"/>
      <c r="J67" s="1252"/>
      <c r="K67" s="1253"/>
    </row>
    <row r="68" spans="2:11" ht="15">
      <c r="B68" s="46">
        <v>5087</v>
      </c>
      <c r="C68" s="1252" t="s">
        <v>323</v>
      </c>
      <c r="D68" s="1252"/>
      <c r="E68" s="1252"/>
      <c r="F68" s="1252"/>
      <c r="G68" s="1252"/>
      <c r="H68" s="1252"/>
      <c r="I68" s="1252"/>
      <c r="J68" s="1252"/>
      <c r="K68" s="1253"/>
    </row>
    <row r="69" spans="2:11" ht="15">
      <c r="B69" s="46">
        <v>5088</v>
      </c>
      <c r="C69" s="1252" t="s">
        <v>324</v>
      </c>
      <c r="D69" s="1252"/>
      <c r="E69" s="1252"/>
      <c r="F69" s="1252"/>
      <c r="G69" s="1252"/>
      <c r="H69" s="1252"/>
      <c r="I69" s="1252"/>
      <c r="J69" s="1252"/>
      <c r="K69" s="1253"/>
    </row>
    <row r="70" spans="2:11" ht="15">
      <c r="B70" s="46">
        <v>5089</v>
      </c>
      <c r="C70" s="1252" t="s">
        <v>325</v>
      </c>
      <c r="D70" s="1252"/>
      <c r="E70" s="1252"/>
      <c r="F70" s="1252"/>
      <c r="G70" s="1252"/>
      <c r="H70" s="1252"/>
      <c r="I70" s="1252"/>
      <c r="J70" s="1252"/>
      <c r="K70" s="1253"/>
    </row>
    <row r="71" spans="2:11" ht="15">
      <c r="B71" s="46">
        <v>5090</v>
      </c>
      <c r="C71" s="1252" t="s">
        <v>326</v>
      </c>
      <c r="D71" s="1252"/>
      <c r="E71" s="1252"/>
      <c r="F71" s="1252"/>
      <c r="G71" s="1252"/>
      <c r="H71" s="1252"/>
      <c r="I71" s="1252"/>
      <c r="J71" s="1252"/>
      <c r="K71" s="1253"/>
    </row>
    <row r="72" spans="2:11" ht="15">
      <c r="B72" s="46">
        <v>5091</v>
      </c>
      <c r="C72" s="1252" t="s">
        <v>327</v>
      </c>
      <c r="D72" s="1252"/>
      <c r="E72" s="1252"/>
      <c r="F72" s="1252"/>
      <c r="G72" s="1252"/>
      <c r="H72" s="1252"/>
      <c r="I72" s="1252"/>
      <c r="J72" s="1252"/>
      <c r="K72" s="1253"/>
    </row>
    <row r="73" spans="2:11" ht="15">
      <c r="B73" s="46">
        <v>5092</v>
      </c>
      <c r="C73" s="1252" t="s">
        <v>262</v>
      </c>
      <c r="D73" s="1252"/>
      <c r="E73" s="1252"/>
      <c r="F73" s="1252"/>
      <c r="G73" s="1252"/>
      <c r="H73" s="1252"/>
      <c r="I73" s="1252"/>
      <c r="J73" s="1252"/>
      <c r="K73" s="1253"/>
    </row>
    <row r="74" spans="2:11" ht="15">
      <c r="B74" s="46">
        <v>5093</v>
      </c>
      <c r="C74" s="1252" t="s">
        <v>328</v>
      </c>
      <c r="D74" s="1252"/>
      <c r="E74" s="1252"/>
      <c r="F74" s="1252"/>
      <c r="G74" s="1252"/>
      <c r="H74" s="1252"/>
      <c r="I74" s="1252"/>
      <c r="J74" s="1252"/>
      <c r="K74" s="1253"/>
    </row>
    <row r="75" spans="2:11" ht="15">
      <c r="B75" s="46">
        <v>5094</v>
      </c>
      <c r="C75" s="1252" t="s">
        <v>329</v>
      </c>
      <c r="D75" s="1252"/>
      <c r="E75" s="1252"/>
      <c r="F75" s="1252"/>
      <c r="G75" s="1252"/>
      <c r="H75" s="1252"/>
      <c r="I75" s="1252"/>
      <c r="J75" s="1252"/>
      <c r="K75" s="1253"/>
    </row>
    <row r="76" spans="2:11" ht="15">
      <c r="B76" s="46">
        <v>5095</v>
      </c>
      <c r="C76" s="1252" t="s">
        <v>330</v>
      </c>
      <c r="D76" s="1252"/>
      <c r="E76" s="1252"/>
      <c r="F76" s="1252"/>
      <c r="G76" s="1252"/>
      <c r="H76" s="1252"/>
      <c r="I76" s="1252"/>
      <c r="J76" s="1252"/>
      <c r="K76" s="1253"/>
    </row>
    <row r="77" spans="2:11" ht="15">
      <c r="B77" s="46">
        <v>5096</v>
      </c>
      <c r="C77" s="1252" t="s">
        <v>263</v>
      </c>
      <c r="D77" s="1252"/>
      <c r="E77" s="1252"/>
      <c r="F77" s="1252"/>
      <c r="G77" s="1252"/>
      <c r="H77" s="1252"/>
      <c r="I77" s="1252"/>
      <c r="J77" s="1252"/>
      <c r="K77" s="1253"/>
    </row>
    <row r="78" spans="2:11" ht="15">
      <c r="B78" s="46">
        <v>5097</v>
      </c>
      <c r="C78" s="1252" t="s">
        <v>331</v>
      </c>
      <c r="D78" s="1252"/>
      <c r="E78" s="1252"/>
      <c r="F78" s="1252"/>
      <c r="G78" s="1252"/>
      <c r="H78" s="1252"/>
      <c r="I78" s="1252"/>
      <c r="J78" s="1252"/>
      <c r="K78" s="1253"/>
    </row>
    <row r="79" spans="1:11" ht="15">
      <c r="A79" s="197"/>
      <c r="B79" s="46">
        <v>5098</v>
      </c>
      <c r="C79" s="1252" t="s">
        <v>264</v>
      </c>
      <c r="D79" s="1252"/>
      <c r="E79" s="1252"/>
      <c r="F79" s="1252"/>
      <c r="G79" s="1252"/>
      <c r="H79" s="1252"/>
      <c r="I79" s="1252"/>
      <c r="J79" s="1252"/>
      <c r="K79" s="1253"/>
    </row>
    <row r="80" spans="1:11" ht="15">
      <c r="A80" s="197"/>
      <c r="B80" s="46">
        <v>5106</v>
      </c>
      <c r="C80" s="1252" t="s">
        <v>332</v>
      </c>
      <c r="D80" s="1252"/>
      <c r="E80" s="1252"/>
      <c r="F80" s="1252"/>
      <c r="G80" s="1252"/>
      <c r="H80" s="1252"/>
      <c r="I80" s="1252"/>
      <c r="J80" s="1252"/>
      <c r="K80" s="1253"/>
    </row>
    <row r="81" spans="1:11" ht="15">
      <c r="A81" s="197"/>
      <c r="B81" s="46">
        <v>5107</v>
      </c>
      <c r="C81" s="1261" t="s">
        <v>635</v>
      </c>
      <c r="D81" s="1252"/>
      <c r="E81" s="1252"/>
      <c r="F81" s="1252"/>
      <c r="G81" s="1252"/>
      <c r="H81" s="1252"/>
      <c r="I81" s="1252"/>
      <c r="J81" s="1252"/>
      <c r="K81" s="1253"/>
    </row>
    <row r="82" spans="1:11" ht="15">
      <c r="A82" s="197"/>
      <c r="B82" s="46">
        <v>5108</v>
      </c>
      <c r="C82" s="1262" t="s">
        <v>245</v>
      </c>
      <c r="D82" s="1262"/>
      <c r="E82" s="1262"/>
      <c r="F82" s="1262"/>
      <c r="G82" s="1262"/>
      <c r="H82" s="1262"/>
      <c r="I82" s="1262"/>
      <c r="J82" s="1262"/>
      <c r="K82" s="1263"/>
    </row>
    <row r="83" spans="1:11" ht="15">
      <c r="A83" s="197"/>
      <c r="B83" s="46">
        <v>5109</v>
      </c>
      <c r="C83" s="1252" t="s">
        <v>249</v>
      </c>
      <c r="D83" s="1252"/>
      <c r="E83" s="1252"/>
      <c r="F83" s="1252"/>
      <c r="G83" s="1252"/>
      <c r="H83" s="1252"/>
      <c r="I83" s="1252"/>
      <c r="J83" s="1252"/>
      <c r="K83" s="1253"/>
    </row>
    <row r="84" spans="1:11" ht="15">
      <c r="A84" s="197"/>
      <c r="B84" s="46">
        <v>5110</v>
      </c>
      <c r="C84" s="1252" t="s">
        <v>333</v>
      </c>
      <c r="D84" s="1252"/>
      <c r="E84" s="1252"/>
      <c r="F84" s="1252"/>
      <c r="G84" s="1252"/>
      <c r="H84" s="1252"/>
      <c r="I84" s="1252"/>
      <c r="J84" s="1252"/>
      <c r="K84" s="1253"/>
    </row>
    <row r="85" spans="1:11" ht="15">
      <c r="A85" s="197"/>
      <c r="B85" s="46">
        <v>5111</v>
      </c>
      <c r="C85" s="1252" t="s">
        <v>334</v>
      </c>
      <c r="D85" s="1252"/>
      <c r="E85" s="1252"/>
      <c r="F85" s="1252"/>
      <c r="G85" s="1252"/>
      <c r="H85" s="1252"/>
      <c r="I85" s="1252"/>
      <c r="J85" s="1252"/>
      <c r="K85" s="1253"/>
    </row>
    <row r="86" spans="1:11" ht="15">
      <c r="A86" s="197"/>
      <c r="B86" s="46">
        <v>5112</v>
      </c>
      <c r="C86" s="1259" t="s">
        <v>247</v>
      </c>
      <c r="D86" s="1259"/>
      <c r="E86" s="1259"/>
      <c r="F86" s="1259"/>
      <c r="G86" s="1259"/>
      <c r="H86" s="1259"/>
      <c r="I86" s="1259"/>
      <c r="J86" s="1259"/>
      <c r="K86" s="1260"/>
    </row>
    <row r="87" spans="1:11" ht="30.75" customHeight="1">
      <c r="A87" s="197"/>
      <c r="B87" s="47">
        <v>5113</v>
      </c>
      <c r="C87" s="1259" t="s">
        <v>273</v>
      </c>
      <c r="D87" s="1259"/>
      <c r="E87" s="1259"/>
      <c r="F87" s="1259"/>
      <c r="G87" s="1259"/>
      <c r="H87" s="1259"/>
      <c r="I87" s="1259"/>
      <c r="J87" s="1259"/>
      <c r="K87" s="1260"/>
    </row>
    <row r="88" spans="1:11" ht="30.75" customHeight="1">
      <c r="A88" s="197"/>
      <c r="B88" s="47">
        <v>5114</v>
      </c>
      <c r="C88" s="1252" t="s">
        <v>248</v>
      </c>
      <c r="D88" s="1252"/>
      <c r="E88" s="1252"/>
      <c r="F88" s="1252"/>
      <c r="G88" s="1252"/>
      <c r="H88" s="1252"/>
      <c r="I88" s="1252"/>
      <c r="J88" s="1252"/>
      <c r="K88" s="1253"/>
    </row>
    <row r="89" spans="1:11" ht="15">
      <c r="A89" s="197"/>
      <c r="B89" s="46">
        <v>5115</v>
      </c>
      <c r="C89" s="1252" t="s">
        <v>335</v>
      </c>
      <c r="D89" s="1252"/>
      <c r="E89" s="1252"/>
      <c r="F89" s="1252"/>
      <c r="G89" s="1252"/>
      <c r="H89" s="1252"/>
      <c r="I89" s="1252"/>
      <c r="J89" s="1252"/>
      <c r="K89" s="1253"/>
    </row>
    <row r="90" spans="1:11" ht="15">
      <c r="A90" s="197"/>
      <c r="B90" s="46">
        <v>5116</v>
      </c>
      <c r="C90" s="1252" t="s">
        <v>336</v>
      </c>
      <c r="D90" s="1252"/>
      <c r="E90" s="1252"/>
      <c r="F90" s="1252"/>
      <c r="G90" s="1252"/>
      <c r="H90" s="1252"/>
      <c r="I90" s="1252"/>
      <c r="J90" s="1252"/>
      <c r="K90" s="1253"/>
    </row>
    <row r="91" spans="1:11" ht="13.5" customHeight="1">
      <c r="A91" s="197"/>
      <c r="B91" s="46">
        <v>5117</v>
      </c>
      <c r="C91" s="1252" t="s">
        <v>337</v>
      </c>
      <c r="D91" s="1252"/>
      <c r="E91" s="1252"/>
      <c r="F91" s="1252"/>
      <c r="G91" s="1252"/>
      <c r="H91" s="1252"/>
      <c r="I91" s="1252"/>
      <c r="J91" s="1252"/>
      <c r="K91" s="1253"/>
    </row>
    <row r="92" spans="1:11" ht="30.75" customHeight="1">
      <c r="A92" s="197"/>
      <c r="B92" s="47">
        <v>5118</v>
      </c>
      <c r="C92" s="1252" t="s">
        <v>274</v>
      </c>
      <c r="D92" s="1252"/>
      <c r="E92" s="1252"/>
      <c r="F92" s="1252"/>
      <c r="G92" s="1252"/>
      <c r="H92" s="1252"/>
      <c r="I92" s="1252"/>
      <c r="J92" s="1252"/>
      <c r="K92" s="1253"/>
    </row>
    <row r="93" spans="1:11" ht="15">
      <c r="A93" s="197"/>
      <c r="B93" s="46">
        <v>5120</v>
      </c>
      <c r="C93" s="1252" t="s">
        <v>275</v>
      </c>
      <c r="D93" s="1252"/>
      <c r="E93" s="1252"/>
      <c r="F93" s="1252"/>
      <c r="G93" s="1252"/>
      <c r="H93" s="1252"/>
      <c r="I93" s="1252"/>
      <c r="J93" s="1252"/>
      <c r="K93" s="1253"/>
    </row>
    <row r="94" spans="2:11" ht="15">
      <c r="B94" s="46">
        <v>5120</v>
      </c>
      <c r="C94" s="1252" t="s">
        <v>276</v>
      </c>
      <c r="D94" s="1252"/>
      <c r="E94" s="1252"/>
      <c r="F94" s="1252"/>
      <c r="G94" s="1252"/>
      <c r="H94" s="1252"/>
      <c r="I94" s="1252"/>
      <c r="J94" s="1252"/>
      <c r="K94" s="1253"/>
    </row>
    <row r="95" spans="2:11" ht="15">
      <c r="B95" s="46">
        <v>5121</v>
      </c>
      <c r="C95" s="1252" t="s">
        <v>338</v>
      </c>
      <c r="D95" s="1252"/>
      <c r="E95" s="1252"/>
      <c r="F95" s="1252"/>
      <c r="G95" s="1252"/>
      <c r="H95" s="1252"/>
      <c r="I95" s="1252"/>
      <c r="J95" s="1252"/>
      <c r="K95" s="1253"/>
    </row>
    <row r="96" spans="2:11" ht="15">
      <c r="B96" s="46">
        <v>5125</v>
      </c>
      <c r="C96" s="1252" t="s">
        <v>339</v>
      </c>
      <c r="D96" s="1252"/>
      <c r="E96" s="1252"/>
      <c r="F96" s="1252"/>
      <c r="G96" s="1252"/>
      <c r="H96" s="1252"/>
      <c r="I96" s="1252"/>
      <c r="J96" s="1252"/>
      <c r="K96" s="1253"/>
    </row>
    <row r="97" spans="2:11" ht="15">
      <c r="B97" s="46">
        <v>5126</v>
      </c>
      <c r="C97" s="1252" t="s">
        <v>340</v>
      </c>
      <c r="D97" s="1252"/>
      <c r="E97" s="1252"/>
      <c r="F97" s="1252"/>
      <c r="G97" s="1252"/>
      <c r="H97" s="1252"/>
      <c r="I97" s="1252"/>
      <c r="J97" s="1252"/>
      <c r="K97" s="1253"/>
    </row>
    <row r="98" spans="2:11" ht="15">
      <c r="B98" s="46">
        <v>5131</v>
      </c>
      <c r="C98" s="1252" t="s">
        <v>341</v>
      </c>
      <c r="D98" s="1252"/>
      <c r="E98" s="1252"/>
      <c r="F98" s="1252"/>
      <c r="G98" s="1252"/>
      <c r="H98" s="1252"/>
      <c r="I98" s="1252"/>
      <c r="J98" s="1252"/>
      <c r="K98" s="1253"/>
    </row>
    <row r="99" spans="2:11" ht="15">
      <c r="B99" s="46">
        <v>5134</v>
      </c>
      <c r="C99" s="1252" t="s">
        <v>342</v>
      </c>
      <c r="D99" s="1252"/>
      <c r="E99" s="1252"/>
      <c r="F99" s="1252"/>
      <c r="G99" s="1252"/>
      <c r="H99" s="1252"/>
      <c r="I99" s="1252"/>
      <c r="J99" s="1252"/>
      <c r="K99" s="1253"/>
    </row>
    <row r="100" spans="2:11" ht="15">
      <c r="B100" s="46">
        <v>5136</v>
      </c>
      <c r="C100" s="1252" t="s">
        <v>343</v>
      </c>
      <c r="D100" s="1252"/>
      <c r="E100" s="1252"/>
      <c r="F100" s="1252"/>
      <c r="G100" s="1252"/>
      <c r="H100" s="1252"/>
      <c r="I100" s="1252"/>
      <c r="J100" s="1252"/>
      <c r="K100" s="1253"/>
    </row>
    <row r="101" spans="2:11" ht="15">
      <c r="B101" s="46">
        <v>5137</v>
      </c>
      <c r="C101" s="1252" t="s">
        <v>582</v>
      </c>
      <c r="D101" s="1252"/>
      <c r="E101" s="1252"/>
      <c r="F101" s="1252"/>
      <c r="G101" s="1252"/>
      <c r="H101" s="1252"/>
      <c r="I101" s="1252"/>
      <c r="J101" s="1252"/>
      <c r="K101" s="1253"/>
    </row>
    <row r="102" spans="2:11" ht="15">
      <c r="B102" s="46">
        <v>5138</v>
      </c>
      <c r="C102" s="1252" t="s">
        <v>344</v>
      </c>
      <c r="D102" s="1252"/>
      <c r="E102" s="1252"/>
      <c r="F102" s="1252"/>
      <c r="G102" s="1252"/>
      <c r="H102" s="1252"/>
      <c r="I102" s="1252"/>
      <c r="J102" s="1252"/>
      <c r="K102" s="1253"/>
    </row>
    <row r="103" spans="2:11" ht="15">
      <c r="B103" s="46">
        <v>5140</v>
      </c>
      <c r="C103" s="1252" t="s">
        <v>345</v>
      </c>
      <c r="D103" s="1252"/>
      <c r="E103" s="1252"/>
      <c r="F103" s="1252"/>
      <c r="G103" s="1252"/>
      <c r="H103" s="1252"/>
      <c r="I103" s="1252"/>
      <c r="J103" s="1252"/>
      <c r="K103" s="1253"/>
    </row>
    <row r="104" spans="2:11" ht="15">
      <c r="B104" s="46">
        <v>5141</v>
      </c>
      <c r="C104" s="1252" t="s">
        <v>346</v>
      </c>
      <c r="D104" s="1252"/>
      <c r="E104" s="1252"/>
      <c r="F104" s="1252"/>
      <c r="G104" s="1252"/>
      <c r="H104" s="1252"/>
      <c r="I104" s="1252"/>
      <c r="J104" s="1252"/>
      <c r="K104" s="1253"/>
    </row>
    <row r="105" spans="2:11" ht="15">
      <c r="B105" s="46">
        <v>5142</v>
      </c>
      <c r="C105" s="1252" t="s">
        <v>347</v>
      </c>
      <c r="D105" s="1252"/>
      <c r="E105" s="1252"/>
      <c r="F105" s="1252"/>
      <c r="G105" s="1252"/>
      <c r="H105" s="1252"/>
      <c r="I105" s="1252"/>
      <c r="J105" s="1252"/>
      <c r="K105" s="1253"/>
    </row>
    <row r="106" spans="2:11" ht="15">
      <c r="B106" s="46">
        <v>5144</v>
      </c>
      <c r="C106" s="1252" t="s">
        <v>348</v>
      </c>
      <c r="D106" s="1252"/>
      <c r="E106" s="1252"/>
      <c r="F106" s="1252"/>
      <c r="G106" s="1252"/>
      <c r="H106" s="1252"/>
      <c r="I106" s="1252"/>
      <c r="J106" s="1252"/>
      <c r="K106" s="1253"/>
    </row>
    <row r="107" spans="2:11" ht="15">
      <c r="B107" s="46">
        <v>5150</v>
      </c>
      <c r="C107" s="1252" t="s">
        <v>349</v>
      </c>
      <c r="D107" s="1252"/>
      <c r="E107" s="1252"/>
      <c r="F107" s="1252"/>
      <c r="G107" s="1252"/>
      <c r="H107" s="1252"/>
      <c r="I107" s="1252"/>
      <c r="J107" s="1252"/>
      <c r="K107" s="1253"/>
    </row>
    <row r="108" spans="2:11" ht="15">
      <c r="B108" s="46">
        <v>5151</v>
      </c>
      <c r="C108" s="1252" t="s">
        <v>350</v>
      </c>
      <c r="D108" s="1252"/>
      <c r="E108" s="1252"/>
      <c r="F108" s="1252"/>
      <c r="G108" s="1252"/>
      <c r="H108" s="1252"/>
      <c r="I108" s="1252"/>
      <c r="J108" s="1252"/>
      <c r="K108" s="1253"/>
    </row>
    <row r="109" spans="2:11" ht="15">
      <c r="B109" s="46">
        <v>5152</v>
      </c>
      <c r="C109" s="1252" t="s">
        <v>351</v>
      </c>
      <c r="D109" s="1252"/>
      <c r="E109" s="1252"/>
      <c r="F109" s="1252"/>
      <c r="G109" s="1252"/>
      <c r="H109" s="1252"/>
      <c r="I109" s="1252"/>
      <c r="J109" s="1252"/>
      <c r="K109" s="1253"/>
    </row>
    <row r="110" spans="2:11" ht="30.75" customHeight="1">
      <c r="B110" s="48">
        <v>5153</v>
      </c>
      <c r="C110" s="1252" t="s">
        <v>352</v>
      </c>
      <c r="D110" s="1252"/>
      <c r="E110" s="1252"/>
      <c r="F110" s="1252"/>
      <c r="G110" s="1252"/>
      <c r="H110" s="1252"/>
      <c r="I110" s="1252"/>
      <c r="J110" s="1252"/>
      <c r="K110" s="1253"/>
    </row>
    <row r="111" spans="2:11" ht="15">
      <c r="B111" s="46">
        <v>5154</v>
      </c>
      <c r="C111" s="1252" t="s">
        <v>353</v>
      </c>
      <c r="D111" s="1252"/>
      <c r="E111" s="1252"/>
      <c r="F111" s="1252"/>
      <c r="G111" s="1252"/>
      <c r="H111" s="1252"/>
      <c r="I111" s="1252"/>
      <c r="J111" s="1252"/>
      <c r="K111" s="1253"/>
    </row>
    <row r="112" spans="2:11" ht="15">
      <c r="B112" s="46">
        <v>5155</v>
      </c>
      <c r="C112" s="1252" t="s">
        <v>354</v>
      </c>
      <c r="D112" s="1252"/>
      <c r="E112" s="1252"/>
      <c r="F112" s="1252"/>
      <c r="G112" s="1252"/>
      <c r="H112" s="1252"/>
      <c r="I112" s="1252"/>
      <c r="J112" s="1252"/>
      <c r="K112" s="1253"/>
    </row>
    <row r="113" spans="2:11" ht="15">
      <c r="B113" s="46">
        <v>5156</v>
      </c>
      <c r="C113" s="1252" t="s">
        <v>355</v>
      </c>
      <c r="D113" s="1252"/>
      <c r="E113" s="1252"/>
      <c r="F113" s="1252"/>
      <c r="G113" s="1252"/>
      <c r="H113" s="1252"/>
      <c r="I113" s="1252"/>
      <c r="J113" s="1252"/>
      <c r="K113" s="1253"/>
    </row>
    <row r="114" spans="2:11" ht="15">
      <c r="B114" s="46">
        <v>5157</v>
      </c>
      <c r="C114" s="1252" t="s">
        <v>356</v>
      </c>
      <c r="D114" s="1252"/>
      <c r="E114" s="1252"/>
      <c r="F114" s="1252"/>
      <c r="G114" s="1252"/>
      <c r="H114" s="1252"/>
      <c r="I114" s="1252"/>
      <c r="J114" s="1252"/>
      <c r="K114" s="1253"/>
    </row>
    <row r="115" spans="2:11" ht="15">
      <c r="B115" s="46">
        <v>5158</v>
      </c>
      <c r="C115" s="1252" t="s">
        <v>265</v>
      </c>
      <c r="D115" s="1252"/>
      <c r="E115" s="1252"/>
      <c r="F115" s="1252"/>
      <c r="G115" s="1252"/>
      <c r="H115" s="1252"/>
      <c r="I115" s="1252"/>
      <c r="J115" s="1252"/>
      <c r="K115" s="1253"/>
    </row>
    <row r="116" spans="2:11" ht="15">
      <c r="B116" s="46">
        <v>5159</v>
      </c>
      <c r="C116" s="1252" t="s">
        <v>267</v>
      </c>
      <c r="D116" s="1252"/>
      <c r="E116" s="1252"/>
      <c r="F116" s="1252"/>
      <c r="G116" s="1252"/>
      <c r="H116" s="1252"/>
      <c r="I116" s="1252"/>
      <c r="J116" s="1252"/>
      <c r="K116" s="1253"/>
    </row>
    <row r="117" spans="2:11" ht="15">
      <c r="B117" s="46">
        <v>5160</v>
      </c>
      <c r="C117" s="1252" t="s">
        <v>357</v>
      </c>
      <c r="D117" s="1252"/>
      <c r="E117" s="1252"/>
      <c r="F117" s="1252"/>
      <c r="G117" s="1252"/>
      <c r="H117" s="1252"/>
      <c r="I117" s="1252"/>
      <c r="J117" s="1252"/>
      <c r="K117" s="1253"/>
    </row>
    <row r="118" spans="2:11" ht="15">
      <c r="B118" s="46">
        <v>5161</v>
      </c>
      <c r="C118" s="1252" t="s">
        <v>358</v>
      </c>
      <c r="D118" s="1252"/>
      <c r="E118" s="1252"/>
      <c r="F118" s="1252"/>
      <c r="G118" s="1252"/>
      <c r="H118" s="1252"/>
      <c r="I118" s="1252"/>
      <c r="J118" s="1252"/>
      <c r="K118" s="1253"/>
    </row>
    <row r="119" spans="2:11" ht="15">
      <c r="B119" s="46">
        <v>5162</v>
      </c>
      <c r="C119" s="1259" t="s">
        <v>246</v>
      </c>
      <c r="D119" s="1259"/>
      <c r="E119" s="1259"/>
      <c r="F119" s="1259"/>
      <c r="G119" s="1259"/>
      <c r="H119" s="1259"/>
      <c r="I119" s="1259"/>
      <c r="J119" s="1259"/>
      <c r="K119" s="1260"/>
    </row>
    <row r="120" spans="2:11" ht="15">
      <c r="B120" s="46">
        <v>5163</v>
      </c>
      <c r="C120" s="1252" t="s">
        <v>266</v>
      </c>
      <c r="D120" s="1252"/>
      <c r="E120" s="1252"/>
      <c r="F120" s="1252"/>
      <c r="G120" s="1252"/>
      <c r="H120" s="1252"/>
      <c r="I120" s="1252"/>
      <c r="J120" s="1252"/>
      <c r="K120" s="1253"/>
    </row>
    <row r="121" spans="2:11" ht="15">
      <c r="B121" s="46">
        <v>5164</v>
      </c>
      <c r="C121" s="1252" t="s">
        <v>581</v>
      </c>
      <c r="D121" s="1252"/>
      <c r="E121" s="1252"/>
      <c r="F121" s="1252"/>
      <c r="G121" s="1252"/>
      <c r="H121" s="1252"/>
      <c r="I121" s="1252"/>
      <c r="J121" s="1252"/>
      <c r="K121" s="1253"/>
    </row>
    <row r="122" spans="2:11" ht="15">
      <c r="B122" s="46">
        <v>5166</v>
      </c>
      <c r="C122" s="1252" t="s">
        <v>359</v>
      </c>
      <c r="D122" s="1252"/>
      <c r="E122" s="1252"/>
      <c r="F122" s="1252"/>
      <c r="G122" s="1252"/>
      <c r="H122" s="1252"/>
      <c r="I122" s="1252"/>
      <c r="J122" s="1252"/>
      <c r="K122" s="1253"/>
    </row>
    <row r="123" spans="2:11" ht="15">
      <c r="B123" s="46">
        <v>5167</v>
      </c>
      <c r="C123" s="1252" t="s">
        <v>360</v>
      </c>
      <c r="D123" s="1252"/>
      <c r="E123" s="1252"/>
      <c r="F123" s="1252"/>
      <c r="G123" s="1252"/>
      <c r="H123" s="1252"/>
      <c r="I123" s="1252"/>
      <c r="J123" s="1252"/>
      <c r="K123" s="1253"/>
    </row>
    <row r="124" spans="2:11" ht="15">
      <c r="B124" s="46">
        <v>5168</v>
      </c>
      <c r="C124" s="1252" t="s">
        <v>361</v>
      </c>
      <c r="D124" s="1252"/>
      <c r="E124" s="1252"/>
      <c r="F124" s="1252"/>
      <c r="G124" s="1252"/>
      <c r="H124" s="1252"/>
      <c r="I124" s="1252"/>
      <c r="J124" s="1252"/>
      <c r="K124" s="1253"/>
    </row>
    <row r="125" spans="2:11" ht="15">
      <c r="B125" s="46">
        <v>5169</v>
      </c>
      <c r="C125" s="1252" t="s">
        <v>362</v>
      </c>
      <c r="D125" s="1252"/>
      <c r="E125" s="1252"/>
      <c r="F125" s="1252"/>
      <c r="G125" s="1252"/>
      <c r="H125" s="1252"/>
      <c r="I125" s="1252"/>
      <c r="J125" s="1252"/>
      <c r="K125" s="1253"/>
    </row>
    <row r="126" spans="2:11" ht="15">
      <c r="B126" s="46">
        <v>5170</v>
      </c>
      <c r="C126" s="1252" t="s">
        <v>363</v>
      </c>
      <c r="D126" s="1252"/>
      <c r="E126" s="1252"/>
      <c r="F126" s="1252"/>
      <c r="G126" s="1252"/>
      <c r="H126" s="1252"/>
      <c r="I126" s="1252"/>
      <c r="J126" s="1252"/>
      <c r="K126" s="1253"/>
    </row>
    <row r="127" spans="2:11" ht="15">
      <c r="B127" s="46">
        <v>5171</v>
      </c>
      <c r="C127" s="1252" t="s">
        <v>364</v>
      </c>
      <c r="D127" s="1252"/>
      <c r="E127" s="1252"/>
      <c r="F127" s="1252"/>
      <c r="G127" s="1252"/>
      <c r="H127" s="1252"/>
      <c r="I127" s="1252"/>
      <c r="J127" s="1252"/>
      <c r="K127" s="1253"/>
    </row>
    <row r="128" spans="2:11" ht="30.75" customHeight="1">
      <c r="B128" s="47">
        <v>5172</v>
      </c>
      <c r="C128" s="1252" t="s">
        <v>365</v>
      </c>
      <c r="D128" s="1252"/>
      <c r="E128" s="1252"/>
      <c r="F128" s="1252"/>
      <c r="G128" s="1252"/>
      <c r="H128" s="1252"/>
      <c r="I128" s="1252"/>
      <c r="J128" s="1252"/>
      <c r="K128" s="1253"/>
    </row>
    <row r="129" spans="2:11" ht="15">
      <c r="B129" s="46">
        <v>5173</v>
      </c>
      <c r="C129" s="1252" t="s">
        <v>366</v>
      </c>
      <c r="D129" s="1252"/>
      <c r="E129" s="1252"/>
      <c r="F129" s="1252"/>
      <c r="G129" s="1252"/>
      <c r="H129" s="1252"/>
      <c r="I129" s="1252"/>
      <c r="J129" s="1252"/>
      <c r="K129" s="1253"/>
    </row>
    <row r="130" spans="2:11" ht="15">
      <c r="B130" s="46">
        <v>5174</v>
      </c>
      <c r="C130" s="1252" t="s">
        <v>367</v>
      </c>
      <c r="D130" s="1252"/>
      <c r="E130" s="1252"/>
      <c r="F130" s="1252"/>
      <c r="G130" s="1252"/>
      <c r="H130" s="1252"/>
      <c r="I130" s="1252"/>
      <c r="J130" s="1252"/>
      <c r="K130" s="1253"/>
    </row>
    <row r="131" spans="2:11" ht="15">
      <c r="B131" s="46">
        <v>5201</v>
      </c>
      <c r="C131" s="1252" t="s">
        <v>368</v>
      </c>
      <c r="D131" s="1252"/>
      <c r="E131" s="1252"/>
      <c r="F131" s="1252"/>
      <c r="G131" s="1252"/>
      <c r="H131" s="1252"/>
      <c r="I131" s="1252"/>
      <c r="J131" s="1252"/>
      <c r="K131" s="1253"/>
    </row>
    <row r="132" spans="2:11" ht="15">
      <c r="B132" s="46">
        <v>5202</v>
      </c>
      <c r="C132" s="1252" t="s">
        <v>369</v>
      </c>
      <c r="D132" s="1252"/>
      <c r="E132" s="1252"/>
      <c r="F132" s="1252"/>
      <c r="G132" s="1252"/>
      <c r="H132" s="1252"/>
      <c r="I132" s="1252"/>
      <c r="J132" s="1252"/>
      <c r="K132" s="1253"/>
    </row>
    <row r="133" spans="2:11" ht="15">
      <c r="B133" s="46">
        <v>5203</v>
      </c>
      <c r="C133" s="1252" t="s">
        <v>370</v>
      </c>
      <c r="D133" s="1252"/>
      <c r="E133" s="1252"/>
      <c r="F133" s="1252"/>
      <c r="G133" s="1252"/>
      <c r="H133" s="1252"/>
      <c r="I133" s="1252"/>
      <c r="J133" s="1252"/>
      <c r="K133" s="1253"/>
    </row>
    <row r="134" spans="2:11" ht="30.75" customHeight="1">
      <c r="B134" s="47">
        <v>5204</v>
      </c>
      <c r="C134" s="1252" t="s">
        <v>371</v>
      </c>
      <c r="D134" s="1252"/>
      <c r="E134" s="1252"/>
      <c r="F134" s="1252"/>
      <c r="G134" s="1252"/>
      <c r="H134" s="1252"/>
      <c r="I134" s="1252"/>
      <c r="J134" s="1252"/>
      <c r="K134" s="1253"/>
    </row>
    <row r="135" spans="2:11" ht="15">
      <c r="B135" s="46">
        <v>5210</v>
      </c>
      <c r="C135" s="1252" t="s">
        <v>372</v>
      </c>
      <c r="D135" s="1252"/>
      <c r="E135" s="1252"/>
      <c r="F135" s="1252"/>
      <c r="G135" s="1252"/>
      <c r="H135" s="1252"/>
      <c r="I135" s="1252"/>
      <c r="J135" s="1252"/>
      <c r="K135" s="1253"/>
    </row>
    <row r="136" spans="2:11" ht="30.75" customHeight="1">
      <c r="B136" s="47">
        <v>5211</v>
      </c>
      <c r="C136" s="1252" t="s">
        <v>268</v>
      </c>
      <c r="D136" s="1252"/>
      <c r="E136" s="1252"/>
      <c r="F136" s="1252"/>
      <c r="G136" s="1252"/>
      <c r="H136" s="1252"/>
      <c r="I136" s="1252"/>
      <c r="J136" s="1252"/>
      <c r="K136" s="1253"/>
    </row>
    <row r="137" spans="2:11" ht="15">
      <c r="B137" s="46">
        <v>5212</v>
      </c>
      <c r="C137" s="1252" t="s">
        <v>373</v>
      </c>
      <c r="D137" s="1252"/>
      <c r="E137" s="1252"/>
      <c r="F137" s="1252"/>
      <c r="G137" s="1252"/>
      <c r="H137" s="1252"/>
      <c r="I137" s="1252"/>
      <c r="J137" s="1252"/>
      <c r="K137" s="1253"/>
    </row>
    <row r="138" spans="2:11" ht="30.75" customHeight="1">
      <c r="B138" s="47">
        <v>5214</v>
      </c>
      <c r="C138" s="1252" t="s">
        <v>374</v>
      </c>
      <c r="D138" s="1252"/>
      <c r="E138" s="1252"/>
      <c r="F138" s="1252"/>
      <c r="G138" s="1252"/>
      <c r="H138" s="1252"/>
      <c r="I138" s="1252"/>
      <c r="J138" s="1252"/>
      <c r="K138" s="1253"/>
    </row>
    <row r="139" spans="2:11" ht="15">
      <c r="B139" s="46">
        <v>5220</v>
      </c>
      <c r="C139" s="1252" t="s">
        <v>375</v>
      </c>
      <c r="D139" s="1252"/>
      <c r="E139" s="1252"/>
      <c r="F139" s="1252"/>
      <c r="G139" s="1252"/>
      <c r="H139" s="1252"/>
      <c r="I139" s="1252"/>
      <c r="J139" s="1252"/>
      <c r="K139" s="1253"/>
    </row>
    <row r="140" spans="2:11" ht="15">
      <c r="B140" s="46">
        <v>5221</v>
      </c>
      <c r="C140" s="1252" t="s">
        <v>376</v>
      </c>
      <c r="D140" s="1252"/>
      <c r="E140" s="1252"/>
      <c r="F140" s="1252"/>
      <c r="G140" s="1252"/>
      <c r="H140" s="1252"/>
      <c r="I140" s="1252"/>
      <c r="J140" s="1252"/>
      <c r="K140" s="1253"/>
    </row>
    <row r="141" spans="2:11" ht="30.75" customHeight="1">
      <c r="B141" s="47">
        <v>5222</v>
      </c>
      <c r="C141" s="1252" t="s">
        <v>377</v>
      </c>
      <c r="D141" s="1252"/>
      <c r="E141" s="1252"/>
      <c r="F141" s="1252"/>
      <c r="G141" s="1252"/>
      <c r="H141" s="1252"/>
      <c r="I141" s="1252"/>
      <c r="J141" s="1252"/>
      <c r="K141" s="1253"/>
    </row>
    <row r="142" spans="2:11" ht="45" customHeight="1">
      <c r="B142" s="47">
        <v>5223</v>
      </c>
      <c r="C142" s="1252" t="s">
        <v>378</v>
      </c>
      <c r="D142" s="1252"/>
      <c r="E142" s="1252"/>
      <c r="F142" s="1252"/>
      <c r="G142" s="1252"/>
      <c r="H142" s="1252"/>
      <c r="I142" s="1252"/>
      <c r="J142" s="1252"/>
      <c r="K142" s="1253"/>
    </row>
    <row r="143" spans="2:11" ht="15">
      <c r="B143" s="46">
        <v>5231</v>
      </c>
      <c r="C143" s="1252" t="s">
        <v>379</v>
      </c>
      <c r="D143" s="1252"/>
      <c r="E143" s="1252"/>
      <c r="F143" s="1252"/>
      <c r="G143" s="1252"/>
      <c r="H143" s="1252"/>
      <c r="I143" s="1252"/>
      <c r="J143" s="1252"/>
      <c r="K143" s="1253"/>
    </row>
    <row r="144" spans="2:11" ht="15">
      <c r="B144" s="46">
        <v>5232</v>
      </c>
      <c r="C144" s="1252" t="s">
        <v>380</v>
      </c>
      <c r="D144" s="1252"/>
      <c r="E144" s="1252"/>
      <c r="F144" s="1252"/>
      <c r="G144" s="1252"/>
      <c r="H144" s="1252"/>
      <c r="I144" s="1252"/>
      <c r="J144" s="1252"/>
      <c r="K144" s="1253"/>
    </row>
    <row r="145" spans="2:11" ht="15">
      <c r="B145" s="46">
        <v>5233</v>
      </c>
      <c r="C145" s="1252" t="s">
        <v>381</v>
      </c>
      <c r="D145" s="1252"/>
      <c r="E145" s="1252"/>
      <c r="F145" s="1252"/>
      <c r="G145" s="1252"/>
      <c r="H145" s="1252"/>
      <c r="I145" s="1252"/>
      <c r="J145" s="1252"/>
      <c r="K145" s="1253"/>
    </row>
    <row r="146" spans="2:11" ht="15">
      <c r="B146" s="46">
        <v>5234</v>
      </c>
      <c r="C146" s="1252" t="s">
        <v>382</v>
      </c>
      <c r="D146" s="1252"/>
      <c r="E146" s="1252"/>
      <c r="F146" s="1252"/>
      <c r="G146" s="1252"/>
      <c r="H146" s="1252"/>
      <c r="I146" s="1252"/>
      <c r="J146" s="1252"/>
      <c r="K146" s="1253"/>
    </row>
    <row r="147" spans="2:11" ht="15">
      <c r="B147" s="46">
        <v>5235</v>
      </c>
      <c r="C147" s="1252" t="s">
        <v>383</v>
      </c>
      <c r="D147" s="1252"/>
      <c r="E147" s="1252"/>
      <c r="F147" s="1252"/>
      <c r="G147" s="1252"/>
      <c r="H147" s="1252"/>
      <c r="I147" s="1252"/>
      <c r="J147" s="1252"/>
      <c r="K147" s="1253"/>
    </row>
    <row r="148" spans="2:11" ht="15">
      <c r="B148" s="46">
        <v>5236</v>
      </c>
      <c r="C148" s="1252" t="s">
        <v>384</v>
      </c>
      <c r="D148" s="1252"/>
      <c r="E148" s="1252"/>
      <c r="F148" s="1252"/>
      <c r="G148" s="1252"/>
      <c r="H148" s="1252"/>
      <c r="I148" s="1252"/>
      <c r="J148" s="1252"/>
      <c r="K148" s="1253"/>
    </row>
    <row r="149" spans="2:11" ht="15">
      <c r="B149" s="46">
        <v>5237</v>
      </c>
      <c r="C149" s="1252" t="s">
        <v>385</v>
      </c>
      <c r="D149" s="1252"/>
      <c r="E149" s="1252"/>
      <c r="F149" s="1252"/>
      <c r="G149" s="1252"/>
      <c r="H149" s="1252"/>
      <c r="I149" s="1252"/>
      <c r="J149" s="1252"/>
      <c r="K149" s="1253"/>
    </row>
    <row r="150" spans="2:11" ht="30.75" customHeight="1">
      <c r="B150" s="47">
        <v>5238</v>
      </c>
      <c r="C150" s="1252" t="s">
        <v>386</v>
      </c>
      <c r="D150" s="1252"/>
      <c r="E150" s="1252"/>
      <c r="F150" s="1252"/>
      <c r="G150" s="1252"/>
      <c r="H150" s="1252"/>
      <c r="I150" s="1252"/>
      <c r="J150" s="1252"/>
      <c r="K150" s="1253"/>
    </row>
    <row r="151" spans="2:11" ht="15">
      <c r="B151" s="46">
        <v>5240</v>
      </c>
      <c r="C151" s="1252" t="s">
        <v>387</v>
      </c>
      <c r="D151" s="1252"/>
      <c r="E151" s="1252"/>
      <c r="F151" s="1252"/>
      <c r="G151" s="1252"/>
      <c r="H151" s="1252"/>
      <c r="I151" s="1252"/>
      <c r="J151" s="1252"/>
      <c r="K151" s="1253"/>
    </row>
    <row r="152" spans="2:11" ht="15">
      <c r="B152" s="46">
        <v>5241</v>
      </c>
      <c r="C152" s="1252" t="s">
        <v>388</v>
      </c>
      <c r="D152" s="1252"/>
      <c r="E152" s="1252"/>
      <c r="F152" s="1252"/>
      <c r="G152" s="1252"/>
      <c r="H152" s="1252"/>
      <c r="I152" s="1252"/>
      <c r="J152" s="1252"/>
      <c r="K152" s="1253"/>
    </row>
    <row r="153" spans="2:11" ht="15">
      <c r="B153" s="46">
        <v>5242</v>
      </c>
      <c r="C153" s="1252" t="s">
        <v>389</v>
      </c>
      <c r="D153" s="1252"/>
      <c r="E153" s="1252"/>
      <c r="F153" s="1252"/>
      <c r="G153" s="1252"/>
      <c r="H153" s="1252"/>
      <c r="I153" s="1252"/>
      <c r="J153" s="1252"/>
      <c r="K153" s="1253"/>
    </row>
    <row r="154" spans="2:11" ht="15">
      <c r="B154" s="46">
        <v>5243</v>
      </c>
      <c r="C154" s="1252" t="s">
        <v>390</v>
      </c>
      <c r="D154" s="1252"/>
      <c r="E154" s="1252"/>
      <c r="F154" s="1252"/>
      <c r="G154" s="1252"/>
      <c r="H154" s="1252"/>
      <c r="I154" s="1252"/>
      <c r="J154" s="1252"/>
      <c r="K154" s="1253"/>
    </row>
    <row r="155" spans="2:11" ht="15">
      <c r="B155" s="46">
        <v>5244</v>
      </c>
      <c r="C155" s="1252" t="s">
        <v>391</v>
      </c>
      <c r="D155" s="1252"/>
      <c r="E155" s="1252"/>
      <c r="F155" s="1252"/>
      <c r="G155" s="1252"/>
      <c r="H155" s="1252"/>
      <c r="I155" s="1252"/>
      <c r="J155" s="1252"/>
      <c r="K155" s="1253"/>
    </row>
    <row r="156" spans="2:11" ht="15">
      <c r="B156" s="46">
        <v>5245</v>
      </c>
      <c r="C156" s="1252" t="s">
        <v>392</v>
      </c>
      <c r="D156" s="1252"/>
      <c r="E156" s="1252"/>
      <c r="F156" s="1252"/>
      <c r="G156" s="1252"/>
      <c r="H156" s="1252"/>
      <c r="I156" s="1252"/>
      <c r="J156" s="1252"/>
      <c r="K156" s="1253"/>
    </row>
    <row r="157" spans="2:11" ht="15">
      <c r="B157" s="46">
        <v>5246</v>
      </c>
      <c r="C157" s="1252" t="s">
        <v>393</v>
      </c>
      <c r="D157" s="1252"/>
      <c r="E157" s="1252"/>
      <c r="F157" s="1252"/>
      <c r="G157" s="1252"/>
      <c r="H157" s="1252"/>
      <c r="I157" s="1252"/>
      <c r="J157" s="1252"/>
      <c r="K157" s="1253"/>
    </row>
    <row r="158" spans="2:11" ht="15">
      <c r="B158" s="46">
        <v>5250</v>
      </c>
      <c r="C158" s="1252" t="s">
        <v>394</v>
      </c>
      <c r="D158" s="1252"/>
      <c r="E158" s="1252"/>
      <c r="F158" s="1252"/>
      <c r="G158" s="1252"/>
      <c r="H158" s="1252"/>
      <c r="I158" s="1252"/>
      <c r="J158" s="1252"/>
      <c r="K158" s="1253"/>
    </row>
    <row r="159" spans="2:11" ht="15">
      <c r="B159" s="46">
        <v>5251</v>
      </c>
      <c r="C159" s="1252" t="s">
        <v>395</v>
      </c>
      <c r="D159" s="1252"/>
      <c r="E159" s="1252"/>
      <c r="F159" s="1252"/>
      <c r="G159" s="1252"/>
      <c r="H159" s="1252"/>
      <c r="I159" s="1252"/>
      <c r="J159" s="1252"/>
      <c r="K159" s="1253"/>
    </row>
    <row r="160" spans="2:11" ht="15">
      <c r="B160" s="46">
        <v>5252</v>
      </c>
      <c r="C160" s="1252" t="s">
        <v>396</v>
      </c>
      <c r="D160" s="1252"/>
      <c r="E160" s="1252"/>
      <c r="F160" s="1252"/>
      <c r="G160" s="1252"/>
      <c r="H160" s="1252"/>
      <c r="I160" s="1252"/>
      <c r="J160" s="1252"/>
      <c r="K160" s="1253"/>
    </row>
    <row r="161" spans="2:11" ht="30.75" customHeight="1">
      <c r="B161" s="47">
        <v>5253</v>
      </c>
      <c r="C161" s="1252" t="s">
        <v>277</v>
      </c>
      <c r="D161" s="1252"/>
      <c r="E161" s="1252"/>
      <c r="F161" s="1252"/>
      <c r="G161" s="1252"/>
      <c r="H161" s="1252"/>
      <c r="I161" s="1252"/>
      <c r="J161" s="1252"/>
      <c r="K161" s="1253"/>
    </row>
    <row r="162" spans="2:11" ht="30.75" customHeight="1">
      <c r="B162" s="47">
        <v>5254</v>
      </c>
      <c r="C162" s="1252" t="s">
        <v>397</v>
      </c>
      <c r="D162" s="1252"/>
      <c r="E162" s="1252"/>
      <c r="F162" s="1252"/>
      <c r="G162" s="1252"/>
      <c r="H162" s="1252"/>
      <c r="I162" s="1252"/>
      <c r="J162" s="1252"/>
      <c r="K162" s="1253"/>
    </row>
    <row r="163" spans="2:11" ht="30.75" customHeight="1">
      <c r="B163" s="47">
        <v>5255</v>
      </c>
      <c r="C163" s="1252" t="s">
        <v>398</v>
      </c>
      <c r="D163" s="1252"/>
      <c r="E163" s="1252"/>
      <c r="F163" s="1252"/>
      <c r="G163" s="1252"/>
      <c r="H163" s="1252"/>
      <c r="I163" s="1252"/>
      <c r="J163" s="1252"/>
      <c r="K163" s="1253"/>
    </row>
    <row r="164" spans="2:11" ht="15">
      <c r="B164" s="46">
        <v>5256</v>
      </c>
      <c r="C164" s="1252" t="s">
        <v>399</v>
      </c>
      <c r="D164" s="1252"/>
      <c r="E164" s="1252"/>
      <c r="F164" s="1252"/>
      <c r="G164" s="1252"/>
      <c r="H164" s="1252"/>
      <c r="I164" s="1252"/>
      <c r="J164" s="1252"/>
      <c r="K164" s="1253"/>
    </row>
    <row r="165" spans="2:11" ht="30.75" customHeight="1">
      <c r="B165" s="47">
        <v>5259</v>
      </c>
      <c r="C165" s="1252" t="s">
        <v>400</v>
      </c>
      <c r="D165" s="1252"/>
      <c r="E165" s="1252"/>
      <c r="F165" s="1252"/>
      <c r="G165" s="1252"/>
      <c r="H165" s="1252"/>
      <c r="I165" s="1252"/>
      <c r="J165" s="1252"/>
      <c r="K165" s="1253"/>
    </row>
    <row r="166" spans="2:11" ht="15">
      <c r="B166" s="46">
        <v>5260</v>
      </c>
      <c r="C166" s="1252" t="s">
        <v>401</v>
      </c>
      <c r="D166" s="1252"/>
      <c r="E166" s="1252"/>
      <c r="F166" s="1252"/>
      <c r="G166" s="1252"/>
      <c r="H166" s="1252"/>
      <c r="I166" s="1252"/>
      <c r="J166" s="1252"/>
      <c r="K166" s="1253"/>
    </row>
    <row r="167" spans="2:11" ht="15">
      <c r="B167" s="46">
        <v>5261</v>
      </c>
      <c r="C167" s="1252" t="s">
        <v>551</v>
      </c>
      <c r="D167" s="1252"/>
      <c r="E167" s="1252"/>
      <c r="F167" s="1252"/>
      <c r="G167" s="1252"/>
      <c r="H167" s="1252"/>
      <c r="I167" s="1252"/>
      <c r="J167" s="1252"/>
      <c r="K167" s="1253"/>
    </row>
    <row r="168" spans="2:11" ht="15">
      <c r="B168" s="46">
        <v>5262</v>
      </c>
      <c r="C168" s="1252" t="s">
        <v>402</v>
      </c>
      <c r="D168" s="1252"/>
      <c r="E168" s="1252"/>
      <c r="F168" s="1252"/>
      <c r="G168" s="1252"/>
      <c r="H168" s="1252"/>
      <c r="I168" s="1252"/>
      <c r="J168" s="1252"/>
      <c r="K168" s="1253"/>
    </row>
    <row r="169" spans="2:11" ht="15">
      <c r="B169" s="46">
        <v>5263</v>
      </c>
      <c r="C169" s="1252" t="s">
        <v>403</v>
      </c>
      <c r="D169" s="1252"/>
      <c r="E169" s="1252"/>
      <c r="F169" s="1252"/>
      <c r="G169" s="1252"/>
      <c r="H169" s="1252"/>
      <c r="I169" s="1252"/>
      <c r="J169" s="1252"/>
      <c r="K169" s="1253"/>
    </row>
    <row r="170" spans="2:11" ht="15">
      <c r="B170" s="46">
        <v>5264</v>
      </c>
      <c r="C170" s="1252" t="s">
        <v>404</v>
      </c>
      <c r="D170" s="1252"/>
      <c r="E170" s="1252"/>
      <c r="F170" s="1252"/>
      <c r="G170" s="1252"/>
      <c r="H170" s="1252"/>
      <c r="I170" s="1252"/>
      <c r="J170" s="1252"/>
      <c r="K170" s="1253"/>
    </row>
    <row r="171" spans="2:11" ht="15">
      <c r="B171" s="46">
        <v>5265</v>
      </c>
      <c r="C171" s="1252" t="s">
        <v>405</v>
      </c>
      <c r="D171" s="1252"/>
      <c r="E171" s="1252"/>
      <c r="F171" s="1252"/>
      <c r="G171" s="1252"/>
      <c r="H171" s="1252"/>
      <c r="I171" s="1252"/>
      <c r="J171" s="1252"/>
      <c r="K171" s="1253"/>
    </row>
    <row r="172" spans="2:11" ht="15">
      <c r="B172" s="46">
        <v>5266</v>
      </c>
      <c r="C172" s="1252" t="s">
        <v>406</v>
      </c>
      <c r="D172" s="1252"/>
      <c r="E172" s="1252"/>
      <c r="F172" s="1252"/>
      <c r="G172" s="1252"/>
      <c r="H172" s="1252"/>
      <c r="I172" s="1252"/>
      <c r="J172" s="1252"/>
      <c r="K172" s="1253"/>
    </row>
    <row r="173" spans="2:11" ht="30.75" customHeight="1">
      <c r="B173" s="47">
        <v>5267</v>
      </c>
      <c r="C173" s="1252" t="s">
        <v>407</v>
      </c>
      <c r="D173" s="1252"/>
      <c r="E173" s="1252"/>
      <c r="F173" s="1252"/>
      <c r="G173" s="1252"/>
      <c r="H173" s="1252"/>
      <c r="I173" s="1252"/>
      <c r="J173" s="1252"/>
      <c r="K173" s="1253"/>
    </row>
    <row r="174" spans="2:11" ht="15">
      <c r="B174" s="46">
        <v>5268</v>
      </c>
      <c r="C174" s="1252" t="s">
        <v>408</v>
      </c>
      <c r="D174" s="1252"/>
      <c r="E174" s="1252"/>
      <c r="F174" s="1252"/>
      <c r="G174" s="1252"/>
      <c r="H174" s="1252"/>
      <c r="I174" s="1252"/>
      <c r="J174" s="1252"/>
      <c r="K174" s="1253"/>
    </row>
    <row r="175" spans="2:11" ht="15">
      <c r="B175" s="46">
        <v>5269</v>
      </c>
      <c r="C175" s="1252" t="s">
        <v>409</v>
      </c>
      <c r="D175" s="1252"/>
      <c r="E175" s="1252"/>
      <c r="F175" s="1252"/>
      <c r="G175" s="1252"/>
      <c r="H175" s="1252"/>
      <c r="I175" s="1252"/>
      <c r="J175" s="1252"/>
      <c r="K175" s="1253"/>
    </row>
    <row r="176" spans="2:11" ht="15">
      <c r="B176" s="46">
        <v>5270</v>
      </c>
      <c r="C176" s="1252" t="s">
        <v>410</v>
      </c>
      <c r="D176" s="1252"/>
      <c r="E176" s="1252"/>
      <c r="F176" s="1252"/>
      <c r="G176" s="1252"/>
      <c r="H176" s="1252"/>
      <c r="I176" s="1252"/>
      <c r="J176" s="1252"/>
      <c r="K176" s="1253"/>
    </row>
    <row r="177" spans="2:11" ht="30.75" customHeight="1">
      <c r="B177" s="47">
        <v>5271</v>
      </c>
      <c r="C177" s="1252" t="s">
        <v>411</v>
      </c>
      <c r="D177" s="1252"/>
      <c r="E177" s="1252"/>
      <c r="F177" s="1252"/>
      <c r="G177" s="1252"/>
      <c r="H177" s="1252"/>
      <c r="I177" s="1252"/>
      <c r="J177" s="1252"/>
      <c r="K177" s="1253"/>
    </row>
    <row r="178" spans="2:11" ht="15">
      <c r="B178" s="46">
        <v>5272</v>
      </c>
      <c r="C178" s="1252" t="s">
        <v>412</v>
      </c>
      <c r="D178" s="1252"/>
      <c r="E178" s="1252"/>
      <c r="F178" s="1252"/>
      <c r="G178" s="1252"/>
      <c r="H178" s="1252"/>
      <c r="I178" s="1252"/>
      <c r="J178" s="1252"/>
      <c r="K178" s="1253"/>
    </row>
    <row r="179" spans="2:11" ht="15">
      <c r="B179" s="46">
        <v>5273</v>
      </c>
      <c r="C179" s="1252" t="s">
        <v>413</v>
      </c>
      <c r="D179" s="1252"/>
      <c r="E179" s="1252"/>
      <c r="F179" s="1252"/>
      <c r="G179" s="1252"/>
      <c r="H179" s="1252"/>
      <c r="I179" s="1252"/>
      <c r="J179" s="1252"/>
      <c r="K179" s="1253"/>
    </row>
    <row r="180" spans="2:11" ht="30.75" customHeight="1">
      <c r="B180" s="47">
        <v>5275</v>
      </c>
      <c r="C180" s="1252" t="s">
        <v>414</v>
      </c>
      <c r="D180" s="1252"/>
      <c r="E180" s="1252"/>
      <c r="F180" s="1252"/>
      <c r="G180" s="1252"/>
      <c r="H180" s="1252"/>
      <c r="I180" s="1252"/>
      <c r="J180" s="1252"/>
      <c r="K180" s="1253"/>
    </row>
    <row r="181" spans="2:11" ht="15">
      <c r="B181" s="46">
        <v>5276</v>
      </c>
      <c r="C181" s="1252" t="s">
        <v>415</v>
      </c>
      <c r="D181" s="1252"/>
      <c r="E181" s="1252"/>
      <c r="F181" s="1252"/>
      <c r="G181" s="1252"/>
      <c r="H181" s="1252"/>
      <c r="I181" s="1252"/>
      <c r="J181" s="1252"/>
      <c r="K181" s="1253"/>
    </row>
    <row r="182" spans="2:11" ht="15">
      <c r="B182" s="46">
        <v>5277</v>
      </c>
      <c r="C182" s="1252" t="s">
        <v>416</v>
      </c>
      <c r="D182" s="1252"/>
      <c r="E182" s="1252"/>
      <c r="F182" s="1252"/>
      <c r="G182" s="1252"/>
      <c r="H182" s="1252"/>
      <c r="I182" s="1252"/>
      <c r="J182" s="1252"/>
      <c r="K182" s="1253"/>
    </row>
    <row r="183" spans="2:11" ht="15">
      <c r="B183" s="46">
        <v>5278</v>
      </c>
      <c r="C183" s="1252" t="s">
        <v>417</v>
      </c>
      <c r="D183" s="1252"/>
      <c r="E183" s="1252"/>
      <c r="F183" s="1252"/>
      <c r="G183" s="1252"/>
      <c r="H183" s="1252"/>
      <c r="I183" s="1252"/>
      <c r="J183" s="1252"/>
      <c r="K183" s="1253"/>
    </row>
    <row r="184" spans="2:11" ht="15">
      <c r="B184" s="46">
        <v>5279</v>
      </c>
      <c r="C184" s="1252" t="s">
        <v>418</v>
      </c>
      <c r="D184" s="1252"/>
      <c r="E184" s="1252"/>
      <c r="F184" s="1252"/>
      <c r="G184" s="1252"/>
      <c r="H184" s="1252"/>
      <c r="I184" s="1252"/>
      <c r="J184" s="1252"/>
      <c r="K184" s="1253"/>
    </row>
    <row r="185" spans="2:11" ht="30.75" customHeight="1">
      <c r="B185" s="47">
        <v>5280</v>
      </c>
      <c r="C185" s="1252" t="s">
        <v>419</v>
      </c>
      <c r="D185" s="1252"/>
      <c r="E185" s="1252"/>
      <c r="F185" s="1252"/>
      <c r="G185" s="1252"/>
      <c r="H185" s="1252"/>
      <c r="I185" s="1252"/>
      <c r="J185" s="1252"/>
      <c r="K185" s="1253"/>
    </row>
    <row r="186" spans="2:11" ht="15">
      <c r="B186" s="46">
        <v>5290</v>
      </c>
      <c r="C186" s="1252" t="s">
        <v>269</v>
      </c>
      <c r="D186" s="1252"/>
      <c r="E186" s="1252"/>
      <c r="F186" s="1252"/>
      <c r="G186" s="1252"/>
      <c r="H186" s="1252"/>
      <c r="I186" s="1252"/>
      <c r="J186" s="1252"/>
      <c r="K186" s="1253"/>
    </row>
    <row r="187" spans="2:11" ht="30.75" customHeight="1">
      <c r="B187" s="47">
        <v>5291</v>
      </c>
      <c r="C187" s="1252" t="s">
        <v>420</v>
      </c>
      <c r="D187" s="1252"/>
      <c r="E187" s="1252"/>
      <c r="F187" s="1252"/>
      <c r="G187" s="1252"/>
      <c r="H187" s="1252"/>
      <c r="I187" s="1252"/>
      <c r="J187" s="1252"/>
      <c r="K187" s="1253"/>
    </row>
    <row r="188" spans="2:11" ht="15">
      <c r="B188" s="46">
        <v>5301</v>
      </c>
      <c r="C188" s="1252" t="s">
        <v>421</v>
      </c>
      <c r="D188" s="1252"/>
      <c r="E188" s="1252"/>
      <c r="F188" s="1252"/>
      <c r="G188" s="1252"/>
      <c r="H188" s="1252"/>
      <c r="I188" s="1252"/>
      <c r="J188" s="1252"/>
      <c r="K188" s="1253"/>
    </row>
    <row r="189" spans="2:11" ht="15">
      <c r="B189" s="46">
        <v>5302</v>
      </c>
      <c r="C189" s="1252" t="s">
        <v>422</v>
      </c>
      <c r="D189" s="1252"/>
      <c r="E189" s="1252"/>
      <c r="F189" s="1252"/>
      <c r="G189" s="1252"/>
      <c r="H189" s="1252"/>
      <c r="I189" s="1252"/>
      <c r="J189" s="1252"/>
      <c r="K189" s="1253"/>
    </row>
    <row r="190" spans="2:11" ht="15">
      <c r="B190" s="46">
        <v>5303</v>
      </c>
      <c r="C190" s="1252" t="s">
        <v>423</v>
      </c>
      <c r="D190" s="1252"/>
      <c r="E190" s="1252"/>
      <c r="F190" s="1252"/>
      <c r="G190" s="1252"/>
      <c r="H190" s="1252"/>
      <c r="I190" s="1252"/>
      <c r="J190" s="1252"/>
      <c r="K190" s="1253"/>
    </row>
    <row r="191" spans="2:11" ht="15">
      <c r="B191" s="46">
        <v>5304</v>
      </c>
      <c r="C191" s="1252" t="s">
        <v>424</v>
      </c>
      <c r="D191" s="1252"/>
      <c r="E191" s="1252"/>
      <c r="F191" s="1252"/>
      <c r="G191" s="1252"/>
      <c r="H191" s="1252"/>
      <c r="I191" s="1252"/>
      <c r="J191" s="1252"/>
      <c r="K191" s="1253"/>
    </row>
    <row r="192" spans="2:11" ht="15">
      <c r="B192" s="46">
        <v>5306</v>
      </c>
      <c r="C192" s="1252" t="s">
        <v>425</v>
      </c>
      <c r="D192" s="1252"/>
      <c r="E192" s="1252"/>
      <c r="F192" s="1252"/>
      <c r="G192" s="1252"/>
      <c r="H192" s="1252"/>
      <c r="I192" s="1252"/>
      <c r="J192" s="1252"/>
      <c r="K192" s="1253"/>
    </row>
    <row r="193" spans="2:11" ht="15">
      <c r="B193" s="46">
        <v>5307</v>
      </c>
      <c r="C193" s="1252" t="s">
        <v>426</v>
      </c>
      <c r="D193" s="1252"/>
      <c r="E193" s="1252"/>
      <c r="F193" s="1252"/>
      <c r="G193" s="1252"/>
      <c r="H193" s="1252"/>
      <c r="I193" s="1252"/>
      <c r="J193" s="1252"/>
      <c r="K193" s="1253"/>
    </row>
    <row r="194" spans="2:11" ht="15">
      <c r="B194" s="46">
        <v>5308</v>
      </c>
      <c r="C194" s="1252" t="s">
        <v>427</v>
      </c>
      <c r="D194" s="1252"/>
      <c r="E194" s="1252"/>
      <c r="F194" s="1252"/>
      <c r="G194" s="1252"/>
      <c r="H194" s="1252"/>
      <c r="I194" s="1252"/>
      <c r="J194" s="1252"/>
      <c r="K194" s="1253"/>
    </row>
    <row r="195" spans="2:11" ht="15">
      <c r="B195" s="46">
        <v>5310</v>
      </c>
      <c r="C195" s="1252" t="s">
        <v>428</v>
      </c>
      <c r="D195" s="1252"/>
      <c r="E195" s="1252"/>
      <c r="F195" s="1252"/>
      <c r="G195" s="1252"/>
      <c r="H195" s="1252"/>
      <c r="I195" s="1252"/>
      <c r="J195" s="1252"/>
      <c r="K195" s="1253"/>
    </row>
    <row r="196" spans="2:11" ht="30.75" customHeight="1">
      <c r="B196" s="47">
        <v>5311</v>
      </c>
      <c r="C196" s="1252" t="s">
        <v>429</v>
      </c>
      <c r="D196" s="1252"/>
      <c r="E196" s="1252"/>
      <c r="F196" s="1252"/>
      <c r="G196" s="1252"/>
      <c r="H196" s="1252"/>
      <c r="I196" s="1252"/>
      <c r="J196" s="1252"/>
      <c r="K196" s="1253"/>
    </row>
    <row r="197" spans="2:11" ht="30.75" customHeight="1">
      <c r="B197" s="47">
        <v>5320</v>
      </c>
      <c r="C197" s="1252" t="s">
        <v>430</v>
      </c>
      <c r="D197" s="1252"/>
      <c r="E197" s="1252"/>
      <c r="F197" s="1252"/>
      <c r="G197" s="1252"/>
      <c r="H197" s="1252"/>
      <c r="I197" s="1252"/>
      <c r="J197" s="1252"/>
      <c r="K197" s="1253"/>
    </row>
    <row r="198" spans="2:11" ht="15">
      <c r="B198" s="46">
        <v>5321</v>
      </c>
      <c r="C198" s="1252" t="s">
        <v>431</v>
      </c>
      <c r="D198" s="1252"/>
      <c r="E198" s="1252"/>
      <c r="F198" s="1252"/>
      <c r="G198" s="1252"/>
      <c r="H198" s="1252"/>
      <c r="I198" s="1252"/>
      <c r="J198" s="1252"/>
      <c r="K198" s="1253"/>
    </row>
    <row r="199" spans="2:11" ht="14.25" customHeight="1">
      <c r="B199" s="46">
        <v>5322</v>
      </c>
      <c r="C199" s="1252" t="s">
        <v>432</v>
      </c>
      <c r="D199" s="1252"/>
      <c r="E199" s="1252"/>
      <c r="F199" s="1252"/>
      <c r="G199" s="1252"/>
      <c r="H199" s="1252"/>
      <c r="I199" s="1252"/>
      <c r="J199" s="1252"/>
      <c r="K199" s="1253"/>
    </row>
    <row r="200" spans="2:11" ht="30.75" customHeight="1">
      <c r="B200" s="48">
        <v>5330</v>
      </c>
      <c r="C200" s="1252" t="s">
        <v>433</v>
      </c>
      <c r="D200" s="1252"/>
      <c r="E200" s="1252"/>
      <c r="F200" s="1252"/>
      <c r="G200" s="1252"/>
      <c r="H200" s="1252"/>
      <c r="I200" s="1252"/>
      <c r="J200" s="1252"/>
      <c r="K200" s="1253"/>
    </row>
    <row r="201" spans="2:11" ht="15">
      <c r="B201" s="46">
        <v>5331</v>
      </c>
      <c r="C201" s="1252" t="s">
        <v>434</v>
      </c>
      <c r="D201" s="1252"/>
      <c r="E201" s="1252"/>
      <c r="F201" s="1252"/>
      <c r="G201" s="1252"/>
      <c r="H201" s="1252"/>
      <c r="I201" s="1252"/>
      <c r="J201" s="1252"/>
      <c r="K201" s="1253"/>
    </row>
    <row r="202" spans="2:11" ht="15">
      <c r="B202" s="46">
        <v>5332</v>
      </c>
      <c r="C202" s="1252" t="s">
        <v>435</v>
      </c>
      <c r="D202" s="1252"/>
      <c r="E202" s="1252"/>
      <c r="F202" s="1252"/>
      <c r="G202" s="1252"/>
      <c r="H202" s="1252"/>
      <c r="I202" s="1252"/>
      <c r="J202" s="1252"/>
      <c r="K202" s="1253"/>
    </row>
    <row r="203" spans="2:11" ht="15">
      <c r="B203" s="46">
        <v>5333</v>
      </c>
      <c r="C203" s="1252" t="s">
        <v>436</v>
      </c>
      <c r="D203" s="1252"/>
      <c r="E203" s="1252"/>
      <c r="F203" s="1252"/>
      <c r="G203" s="1252"/>
      <c r="H203" s="1252"/>
      <c r="I203" s="1252"/>
      <c r="J203" s="1252"/>
      <c r="K203" s="1253"/>
    </row>
    <row r="204" spans="2:11" ht="15">
      <c r="B204" s="46">
        <v>5340</v>
      </c>
      <c r="C204" s="1252" t="s">
        <v>437</v>
      </c>
      <c r="D204" s="1252"/>
      <c r="E204" s="1252"/>
      <c r="F204" s="1252"/>
      <c r="G204" s="1252"/>
      <c r="H204" s="1252"/>
      <c r="I204" s="1252"/>
      <c r="J204" s="1252"/>
      <c r="K204" s="1253"/>
    </row>
    <row r="205" spans="2:11" ht="15">
      <c r="B205" s="46">
        <v>5341</v>
      </c>
      <c r="C205" s="1252" t="s">
        <v>438</v>
      </c>
      <c r="D205" s="1252"/>
      <c r="E205" s="1252"/>
      <c r="F205" s="1252"/>
      <c r="G205" s="1252"/>
      <c r="H205" s="1252"/>
      <c r="I205" s="1252"/>
      <c r="J205" s="1252"/>
      <c r="K205" s="1253"/>
    </row>
    <row r="206" spans="2:11" ht="15">
      <c r="B206" s="46">
        <v>5342</v>
      </c>
      <c r="C206" s="1252" t="s">
        <v>439</v>
      </c>
      <c r="D206" s="1252"/>
      <c r="E206" s="1252"/>
      <c r="F206" s="1252"/>
      <c r="G206" s="1252"/>
      <c r="H206" s="1252"/>
      <c r="I206" s="1252"/>
      <c r="J206" s="1252"/>
      <c r="K206" s="1253"/>
    </row>
    <row r="207" spans="2:11" ht="15">
      <c r="B207" s="46">
        <v>5343</v>
      </c>
      <c r="C207" s="1252" t="s">
        <v>440</v>
      </c>
      <c r="D207" s="1252"/>
      <c r="E207" s="1252"/>
      <c r="F207" s="1252"/>
      <c r="G207" s="1252"/>
      <c r="H207" s="1252"/>
      <c r="I207" s="1252"/>
      <c r="J207" s="1252"/>
      <c r="K207" s="1253"/>
    </row>
    <row r="208" spans="2:11" ht="15">
      <c r="B208" s="46">
        <v>5344</v>
      </c>
      <c r="C208" s="1252" t="s">
        <v>441</v>
      </c>
      <c r="D208" s="1252"/>
      <c r="E208" s="1252"/>
      <c r="F208" s="1252"/>
      <c r="G208" s="1252"/>
      <c r="H208" s="1252"/>
      <c r="I208" s="1252"/>
      <c r="J208" s="1252"/>
      <c r="K208" s="1253"/>
    </row>
    <row r="209" spans="2:11" ht="15">
      <c r="B209" s="46">
        <v>5345</v>
      </c>
      <c r="C209" s="1252" t="s">
        <v>442</v>
      </c>
      <c r="D209" s="1252"/>
      <c r="E209" s="1252"/>
      <c r="F209" s="1252"/>
      <c r="G209" s="1252"/>
      <c r="H209" s="1252"/>
      <c r="I209" s="1252"/>
      <c r="J209" s="1252"/>
      <c r="K209" s="1253"/>
    </row>
    <row r="210" spans="2:11" ht="15">
      <c r="B210" s="46">
        <v>5346</v>
      </c>
      <c r="C210" s="1252" t="s">
        <v>443</v>
      </c>
      <c r="D210" s="1252"/>
      <c r="E210" s="1252"/>
      <c r="F210" s="1252"/>
      <c r="G210" s="1252"/>
      <c r="H210" s="1252"/>
      <c r="I210" s="1252"/>
      <c r="J210" s="1252"/>
      <c r="K210" s="1253"/>
    </row>
    <row r="211" spans="2:11" ht="15">
      <c r="B211" s="46">
        <v>5350</v>
      </c>
      <c r="C211" s="1252" t="s">
        <v>444</v>
      </c>
      <c r="D211" s="1252"/>
      <c r="E211" s="1252"/>
      <c r="F211" s="1252"/>
      <c r="G211" s="1252"/>
      <c r="H211" s="1252"/>
      <c r="I211" s="1252"/>
      <c r="J211" s="1252"/>
      <c r="K211" s="1253"/>
    </row>
    <row r="212" spans="2:11" ht="15">
      <c r="B212" s="46">
        <v>5351</v>
      </c>
      <c r="C212" s="1252" t="s">
        <v>445</v>
      </c>
      <c r="D212" s="1252"/>
      <c r="E212" s="1252"/>
      <c r="F212" s="1252"/>
      <c r="G212" s="1252"/>
      <c r="H212" s="1252"/>
      <c r="I212" s="1252"/>
      <c r="J212" s="1252"/>
      <c r="K212" s="1253"/>
    </row>
    <row r="213" spans="2:11" ht="15">
      <c r="B213" s="46">
        <v>5352</v>
      </c>
      <c r="C213" s="1252" t="s">
        <v>446</v>
      </c>
      <c r="D213" s="1252"/>
      <c r="E213" s="1252"/>
      <c r="F213" s="1252"/>
      <c r="G213" s="1252"/>
      <c r="H213" s="1252"/>
      <c r="I213" s="1252"/>
      <c r="J213" s="1252"/>
      <c r="K213" s="1253"/>
    </row>
    <row r="214" spans="2:11" ht="30.75" customHeight="1">
      <c r="B214" s="47">
        <v>5353</v>
      </c>
      <c r="C214" s="1252" t="s">
        <v>447</v>
      </c>
      <c r="D214" s="1252"/>
      <c r="E214" s="1252"/>
      <c r="F214" s="1252"/>
      <c r="G214" s="1252"/>
      <c r="H214" s="1252"/>
      <c r="I214" s="1252"/>
      <c r="J214" s="1252"/>
      <c r="K214" s="1253"/>
    </row>
    <row r="215" spans="2:11" ht="15">
      <c r="B215" s="46">
        <v>5354</v>
      </c>
      <c r="C215" s="1252" t="s">
        <v>448</v>
      </c>
      <c r="D215" s="1252"/>
      <c r="E215" s="1252"/>
      <c r="F215" s="1252"/>
      <c r="G215" s="1252"/>
      <c r="H215" s="1252"/>
      <c r="I215" s="1252"/>
      <c r="J215" s="1252"/>
      <c r="K215" s="1253"/>
    </row>
    <row r="216" spans="2:11" ht="15">
      <c r="B216" s="46">
        <v>5355</v>
      </c>
      <c r="C216" s="1252" t="s">
        <v>449</v>
      </c>
      <c r="D216" s="1252"/>
      <c r="E216" s="1252"/>
      <c r="F216" s="1252"/>
      <c r="G216" s="1252"/>
      <c r="H216" s="1252"/>
      <c r="I216" s="1252"/>
      <c r="J216" s="1252"/>
      <c r="K216" s="1253"/>
    </row>
    <row r="217" spans="2:11" ht="15">
      <c r="B217" s="46">
        <v>5356</v>
      </c>
      <c r="C217" s="1252" t="s">
        <v>450</v>
      </c>
      <c r="D217" s="1252"/>
      <c r="E217" s="1252"/>
      <c r="F217" s="1252"/>
      <c r="G217" s="1252"/>
      <c r="H217" s="1252"/>
      <c r="I217" s="1252"/>
      <c r="J217" s="1252"/>
      <c r="K217" s="1253"/>
    </row>
    <row r="218" spans="2:11" ht="15">
      <c r="B218" s="46">
        <v>5357</v>
      </c>
      <c r="C218" s="1252" t="s">
        <v>451</v>
      </c>
      <c r="D218" s="1252"/>
      <c r="E218" s="1252"/>
      <c r="F218" s="1252"/>
      <c r="G218" s="1252"/>
      <c r="H218" s="1252"/>
      <c r="I218" s="1252"/>
      <c r="J218" s="1252"/>
      <c r="K218" s="1253"/>
    </row>
    <row r="219" spans="2:11" ht="15">
      <c r="B219" s="46">
        <v>5360</v>
      </c>
      <c r="C219" s="1252" t="s">
        <v>452</v>
      </c>
      <c r="D219" s="1252"/>
      <c r="E219" s="1252"/>
      <c r="F219" s="1252"/>
      <c r="G219" s="1252"/>
      <c r="H219" s="1252"/>
      <c r="I219" s="1252"/>
      <c r="J219" s="1252"/>
      <c r="K219" s="1253"/>
    </row>
    <row r="220" spans="2:11" ht="15">
      <c r="B220" s="46">
        <v>5371</v>
      </c>
      <c r="C220" s="1252" t="s">
        <v>453</v>
      </c>
      <c r="D220" s="1252"/>
      <c r="E220" s="1252"/>
      <c r="F220" s="1252"/>
      <c r="G220" s="1252"/>
      <c r="H220" s="1252"/>
      <c r="I220" s="1252"/>
      <c r="J220" s="1252"/>
      <c r="K220" s="1253"/>
    </row>
    <row r="221" spans="2:11" ht="15">
      <c r="B221" s="46">
        <v>5372</v>
      </c>
      <c r="C221" s="1252" t="s">
        <v>454</v>
      </c>
      <c r="D221" s="1252"/>
      <c r="E221" s="1252"/>
      <c r="F221" s="1252"/>
      <c r="G221" s="1252"/>
      <c r="H221" s="1252"/>
      <c r="I221" s="1252"/>
      <c r="J221" s="1252"/>
      <c r="K221" s="1253"/>
    </row>
    <row r="222" spans="2:11" ht="15">
      <c r="B222" s="46">
        <v>5373</v>
      </c>
      <c r="C222" s="1252" t="s">
        <v>455</v>
      </c>
      <c r="D222" s="1252"/>
      <c r="E222" s="1252"/>
      <c r="F222" s="1252"/>
      <c r="G222" s="1252"/>
      <c r="H222" s="1252"/>
      <c r="I222" s="1252"/>
      <c r="J222" s="1252"/>
      <c r="K222" s="1253"/>
    </row>
    <row r="223" spans="2:11" ht="30.75" customHeight="1">
      <c r="B223" s="47">
        <v>5374</v>
      </c>
      <c r="C223" s="1252" t="s">
        <v>456</v>
      </c>
      <c r="D223" s="1252"/>
      <c r="E223" s="1252"/>
      <c r="F223" s="1252"/>
      <c r="G223" s="1252"/>
      <c r="H223" s="1252"/>
      <c r="I223" s="1252"/>
      <c r="J223" s="1252"/>
      <c r="K223" s="1253"/>
    </row>
    <row r="224" spans="2:11" ht="30.75" customHeight="1">
      <c r="B224" s="47">
        <v>5381</v>
      </c>
      <c r="C224" s="1252" t="s">
        <v>457</v>
      </c>
      <c r="D224" s="1252"/>
      <c r="E224" s="1252"/>
      <c r="F224" s="1252"/>
      <c r="G224" s="1252"/>
      <c r="H224" s="1252"/>
      <c r="I224" s="1252"/>
      <c r="J224" s="1252"/>
      <c r="K224" s="1253"/>
    </row>
    <row r="225" spans="2:11" ht="15">
      <c r="B225" s="46">
        <v>5400</v>
      </c>
      <c r="C225" s="1252" t="s">
        <v>458</v>
      </c>
      <c r="D225" s="1252"/>
      <c r="E225" s="1252"/>
      <c r="F225" s="1252"/>
      <c r="G225" s="1252"/>
      <c r="H225" s="1252"/>
      <c r="I225" s="1252"/>
      <c r="J225" s="1252"/>
      <c r="K225" s="1253"/>
    </row>
    <row r="226" spans="2:11" ht="15">
      <c r="B226" s="46">
        <v>5401</v>
      </c>
      <c r="C226" s="1252" t="s">
        <v>459</v>
      </c>
      <c r="D226" s="1252"/>
      <c r="E226" s="1252"/>
      <c r="F226" s="1252"/>
      <c r="G226" s="1252"/>
      <c r="H226" s="1252"/>
      <c r="I226" s="1252"/>
      <c r="J226" s="1252"/>
      <c r="K226" s="1253"/>
    </row>
    <row r="227" spans="2:11" ht="15">
      <c r="B227" s="46">
        <v>5410</v>
      </c>
      <c r="C227" s="1252" t="s">
        <v>460</v>
      </c>
      <c r="D227" s="1252"/>
      <c r="E227" s="1252"/>
      <c r="F227" s="1252"/>
      <c r="G227" s="1252"/>
      <c r="H227" s="1252"/>
      <c r="I227" s="1252"/>
      <c r="J227" s="1252"/>
      <c r="K227" s="1253"/>
    </row>
    <row r="228" spans="2:11" ht="15">
      <c r="B228" s="46">
        <v>5411</v>
      </c>
      <c r="C228" s="1252" t="s">
        <v>461</v>
      </c>
      <c r="D228" s="1252"/>
      <c r="E228" s="1252"/>
      <c r="F228" s="1252"/>
      <c r="G228" s="1252"/>
      <c r="H228" s="1252"/>
      <c r="I228" s="1252"/>
      <c r="J228" s="1252"/>
      <c r="K228" s="1253"/>
    </row>
    <row r="229" spans="2:11" ht="15">
      <c r="B229" s="46">
        <v>5412</v>
      </c>
      <c r="C229" s="1252" t="s">
        <v>462</v>
      </c>
      <c r="D229" s="1252"/>
      <c r="E229" s="1252"/>
      <c r="F229" s="1252"/>
      <c r="G229" s="1252"/>
      <c r="H229" s="1252"/>
      <c r="I229" s="1252"/>
      <c r="J229" s="1252"/>
      <c r="K229" s="1253"/>
    </row>
    <row r="230" spans="2:11" ht="15">
      <c r="B230" s="46">
        <v>5413</v>
      </c>
      <c r="C230" s="1252" t="s">
        <v>463</v>
      </c>
      <c r="D230" s="1252"/>
      <c r="E230" s="1252"/>
      <c r="F230" s="1252"/>
      <c r="G230" s="1252"/>
      <c r="H230" s="1252"/>
      <c r="I230" s="1252"/>
      <c r="J230" s="1252"/>
      <c r="K230" s="1253"/>
    </row>
    <row r="231" spans="2:11" ht="15">
      <c r="B231" s="46">
        <v>5414</v>
      </c>
      <c r="C231" s="1252" t="s">
        <v>464</v>
      </c>
      <c r="D231" s="1252"/>
      <c r="E231" s="1252"/>
      <c r="F231" s="1252"/>
      <c r="G231" s="1252"/>
      <c r="H231" s="1252"/>
      <c r="I231" s="1252"/>
      <c r="J231" s="1252"/>
      <c r="K231" s="1253"/>
    </row>
    <row r="232" spans="2:11" ht="15">
      <c r="B232" s="46">
        <v>5415</v>
      </c>
      <c r="C232" s="1252" t="s">
        <v>465</v>
      </c>
      <c r="D232" s="1252"/>
      <c r="E232" s="1252"/>
      <c r="F232" s="1252"/>
      <c r="G232" s="1252"/>
      <c r="H232" s="1252"/>
      <c r="I232" s="1252"/>
      <c r="J232" s="1252"/>
      <c r="K232" s="1253"/>
    </row>
    <row r="233" spans="2:11" ht="15">
      <c r="B233" s="46">
        <v>5416</v>
      </c>
      <c r="C233" s="1252" t="s">
        <v>466</v>
      </c>
      <c r="D233" s="1252"/>
      <c r="E233" s="1252"/>
      <c r="F233" s="1252"/>
      <c r="G233" s="1252"/>
      <c r="H233" s="1252"/>
      <c r="I233" s="1252"/>
      <c r="J233" s="1252"/>
      <c r="K233" s="1253"/>
    </row>
    <row r="234" spans="2:11" ht="30.75" customHeight="1">
      <c r="B234" s="47">
        <v>5417</v>
      </c>
      <c r="C234" s="1252" t="s">
        <v>467</v>
      </c>
      <c r="D234" s="1252"/>
      <c r="E234" s="1252"/>
      <c r="F234" s="1252"/>
      <c r="G234" s="1252"/>
      <c r="H234" s="1252"/>
      <c r="I234" s="1252"/>
      <c r="J234" s="1252"/>
      <c r="K234" s="1253"/>
    </row>
    <row r="235" spans="2:11" ht="15">
      <c r="B235" s="46">
        <v>5418</v>
      </c>
      <c r="C235" s="1252" t="s">
        <v>468</v>
      </c>
      <c r="D235" s="1252"/>
      <c r="E235" s="1252"/>
      <c r="F235" s="1252"/>
      <c r="G235" s="1252"/>
      <c r="H235" s="1252"/>
      <c r="I235" s="1252"/>
      <c r="J235" s="1252"/>
      <c r="K235" s="1253"/>
    </row>
    <row r="236" spans="2:11" ht="15">
      <c r="B236" s="46">
        <v>5419</v>
      </c>
      <c r="C236" s="1252" t="s">
        <v>469</v>
      </c>
      <c r="D236" s="1252"/>
      <c r="E236" s="1252"/>
      <c r="F236" s="1252"/>
      <c r="G236" s="1252"/>
      <c r="H236" s="1252"/>
      <c r="I236" s="1252"/>
      <c r="J236" s="1252"/>
      <c r="K236" s="1253"/>
    </row>
    <row r="237" spans="2:11" ht="15">
      <c r="B237" s="46">
        <v>5420</v>
      </c>
      <c r="C237" s="1252" t="s">
        <v>470</v>
      </c>
      <c r="D237" s="1252"/>
      <c r="E237" s="1252"/>
      <c r="F237" s="1252"/>
      <c r="G237" s="1252"/>
      <c r="H237" s="1252"/>
      <c r="I237" s="1252"/>
      <c r="J237" s="1252"/>
      <c r="K237" s="1253"/>
    </row>
    <row r="238" spans="2:11" ht="29.25" customHeight="1">
      <c r="B238" s="47">
        <v>5421</v>
      </c>
      <c r="C238" s="1252" t="s">
        <v>471</v>
      </c>
      <c r="D238" s="1252"/>
      <c r="E238" s="1252"/>
      <c r="F238" s="1252"/>
      <c r="G238" s="1252"/>
      <c r="H238" s="1252"/>
      <c r="I238" s="1252"/>
      <c r="J238" s="1252"/>
      <c r="K238" s="1253"/>
    </row>
    <row r="239" spans="2:11" ht="29.25" customHeight="1">
      <c r="B239" s="47">
        <v>5431</v>
      </c>
      <c r="C239" s="1252" t="s">
        <v>472</v>
      </c>
      <c r="D239" s="1252"/>
      <c r="E239" s="1252"/>
      <c r="F239" s="1252"/>
      <c r="G239" s="1252"/>
      <c r="H239" s="1252"/>
      <c r="I239" s="1252"/>
      <c r="J239" s="1252"/>
      <c r="K239" s="1253"/>
    </row>
    <row r="240" spans="2:11" ht="15">
      <c r="B240" s="46">
        <v>5432</v>
      </c>
      <c r="C240" s="1252" t="s">
        <v>473</v>
      </c>
      <c r="D240" s="1252"/>
      <c r="E240" s="1252"/>
      <c r="F240" s="1252"/>
      <c r="G240" s="1252"/>
      <c r="H240" s="1252"/>
      <c r="I240" s="1252"/>
      <c r="J240" s="1252"/>
      <c r="K240" s="1253"/>
    </row>
    <row r="241" spans="2:11" ht="15">
      <c r="B241" s="46">
        <v>5433</v>
      </c>
      <c r="C241" s="1252" t="s">
        <v>474</v>
      </c>
      <c r="D241" s="1252"/>
      <c r="E241" s="1252"/>
      <c r="F241" s="1252"/>
      <c r="G241" s="1252"/>
      <c r="H241" s="1252"/>
      <c r="I241" s="1252"/>
      <c r="J241" s="1252"/>
      <c r="K241" s="1253"/>
    </row>
    <row r="242" spans="2:11" ht="15">
      <c r="B242" s="46">
        <v>5434</v>
      </c>
      <c r="C242" s="1252" t="s">
        <v>475</v>
      </c>
      <c r="D242" s="1252"/>
      <c r="E242" s="1252"/>
      <c r="F242" s="1252"/>
      <c r="G242" s="1252"/>
      <c r="H242" s="1252"/>
      <c r="I242" s="1252"/>
      <c r="J242" s="1252"/>
      <c r="K242" s="1253"/>
    </row>
    <row r="243" spans="2:11" ht="15">
      <c r="B243" s="46">
        <v>5440</v>
      </c>
      <c r="C243" s="1252" t="s">
        <v>476</v>
      </c>
      <c r="D243" s="1252"/>
      <c r="E243" s="1252"/>
      <c r="F243" s="1252"/>
      <c r="G243" s="1252"/>
      <c r="H243" s="1252"/>
      <c r="I243" s="1252"/>
      <c r="J243" s="1252"/>
      <c r="K243" s="1253"/>
    </row>
    <row r="244" spans="2:11" ht="15">
      <c r="B244" s="46">
        <v>5451</v>
      </c>
      <c r="C244" s="1252" t="s">
        <v>477</v>
      </c>
      <c r="D244" s="1252"/>
      <c r="E244" s="1252"/>
      <c r="F244" s="1252"/>
      <c r="G244" s="1252"/>
      <c r="H244" s="1252"/>
      <c r="I244" s="1252"/>
      <c r="J244" s="1252"/>
      <c r="K244" s="1253"/>
    </row>
    <row r="245" spans="2:11" ht="15">
      <c r="B245" s="46">
        <v>5452</v>
      </c>
      <c r="C245" s="1252" t="s">
        <v>478</v>
      </c>
      <c r="D245" s="1252"/>
      <c r="E245" s="1252"/>
      <c r="F245" s="1252"/>
      <c r="G245" s="1252"/>
      <c r="H245" s="1252"/>
      <c r="I245" s="1252"/>
      <c r="J245" s="1252"/>
      <c r="K245" s="1253"/>
    </row>
    <row r="246" spans="2:11" ht="30.75" customHeight="1">
      <c r="B246" s="47">
        <v>5453</v>
      </c>
      <c r="C246" s="1252" t="s">
        <v>479</v>
      </c>
      <c r="D246" s="1252"/>
      <c r="E246" s="1252"/>
      <c r="F246" s="1252"/>
      <c r="G246" s="1252"/>
      <c r="H246" s="1252"/>
      <c r="I246" s="1252"/>
      <c r="J246" s="1252"/>
      <c r="K246" s="1253"/>
    </row>
    <row r="247" spans="2:11" ht="15">
      <c r="B247" s="46">
        <v>5454</v>
      </c>
      <c r="C247" s="1252" t="s">
        <v>480</v>
      </c>
      <c r="D247" s="1252"/>
      <c r="E247" s="1252"/>
      <c r="F247" s="1252"/>
      <c r="G247" s="1252"/>
      <c r="H247" s="1252"/>
      <c r="I247" s="1252"/>
      <c r="J247" s="1252"/>
      <c r="K247" s="1253"/>
    </row>
    <row r="248" spans="2:11" ht="15">
      <c r="B248" s="46">
        <v>5455</v>
      </c>
      <c r="C248" s="1252" t="s">
        <v>481</v>
      </c>
      <c r="D248" s="1252"/>
      <c r="E248" s="1252"/>
      <c r="F248" s="1252"/>
      <c r="G248" s="1252"/>
      <c r="H248" s="1252"/>
      <c r="I248" s="1252"/>
      <c r="J248" s="1252"/>
      <c r="K248" s="1253"/>
    </row>
    <row r="249" spans="2:11" ht="15">
      <c r="B249" s="46">
        <v>5460</v>
      </c>
      <c r="C249" s="1252" t="s">
        <v>482</v>
      </c>
      <c r="D249" s="1252"/>
      <c r="E249" s="1252"/>
      <c r="F249" s="1252"/>
      <c r="G249" s="1252"/>
      <c r="H249" s="1252"/>
      <c r="I249" s="1252"/>
      <c r="J249" s="1252"/>
      <c r="K249" s="1253"/>
    </row>
    <row r="250" spans="2:11" ht="30.75" customHeight="1">
      <c r="B250" s="47">
        <v>5461</v>
      </c>
      <c r="C250" s="1252" t="s">
        <v>483</v>
      </c>
      <c r="D250" s="1252"/>
      <c r="E250" s="1252"/>
      <c r="F250" s="1252"/>
      <c r="G250" s="1252"/>
      <c r="H250" s="1252"/>
      <c r="I250" s="1252"/>
      <c r="J250" s="1252"/>
      <c r="K250" s="1253"/>
    </row>
    <row r="251" spans="2:11" ht="15">
      <c r="B251" s="46">
        <v>5462</v>
      </c>
      <c r="C251" s="1252" t="s">
        <v>484</v>
      </c>
      <c r="D251" s="1252"/>
      <c r="E251" s="1252"/>
      <c r="F251" s="1252"/>
      <c r="G251" s="1252"/>
      <c r="H251" s="1252"/>
      <c r="I251" s="1252"/>
      <c r="J251" s="1252"/>
      <c r="K251" s="1253"/>
    </row>
    <row r="252" spans="2:11" ht="15">
      <c r="B252" s="46">
        <v>5464</v>
      </c>
      <c r="C252" s="1252" t="s">
        <v>485</v>
      </c>
      <c r="D252" s="1252"/>
      <c r="E252" s="1252"/>
      <c r="F252" s="1252"/>
      <c r="G252" s="1252"/>
      <c r="H252" s="1252"/>
      <c r="I252" s="1252"/>
      <c r="J252" s="1252"/>
      <c r="K252" s="1253"/>
    </row>
    <row r="253" spans="2:11" ht="15">
      <c r="B253" s="46">
        <v>5470</v>
      </c>
      <c r="C253" s="1252" t="s">
        <v>486</v>
      </c>
      <c r="D253" s="1252"/>
      <c r="E253" s="1252"/>
      <c r="F253" s="1252"/>
      <c r="G253" s="1252"/>
      <c r="H253" s="1252"/>
      <c r="I253" s="1252"/>
      <c r="J253" s="1252"/>
      <c r="K253" s="1253"/>
    </row>
    <row r="254" spans="2:11" ht="15">
      <c r="B254" s="46">
        <v>5471</v>
      </c>
      <c r="C254" s="1252" t="s">
        <v>487</v>
      </c>
      <c r="D254" s="1252"/>
      <c r="E254" s="1252"/>
      <c r="F254" s="1252"/>
      <c r="G254" s="1252"/>
      <c r="H254" s="1252"/>
      <c r="I254" s="1252"/>
      <c r="J254" s="1252"/>
      <c r="K254" s="1253"/>
    </row>
    <row r="255" spans="2:11" ht="15">
      <c r="B255" s="46">
        <v>5472</v>
      </c>
      <c r="C255" s="1252" t="s">
        <v>488</v>
      </c>
      <c r="D255" s="1252"/>
      <c r="E255" s="1252"/>
      <c r="F255" s="1252"/>
      <c r="G255" s="1252"/>
      <c r="H255" s="1252"/>
      <c r="I255" s="1252"/>
      <c r="J255" s="1252"/>
      <c r="K255" s="1253"/>
    </row>
    <row r="256" spans="2:11" ht="15">
      <c r="B256" s="46">
        <v>5473</v>
      </c>
      <c r="C256" s="1252" t="s">
        <v>489</v>
      </c>
      <c r="D256" s="1252"/>
      <c r="E256" s="1252"/>
      <c r="F256" s="1252"/>
      <c r="G256" s="1252"/>
      <c r="H256" s="1252"/>
      <c r="I256" s="1252"/>
      <c r="J256" s="1252"/>
      <c r="K256" s="1253"/>
    </row>
    <row r="257" spans="2:11" ht="15">
      <c r="B257" s="46">
        <v>5480</v>
      </c>
      <c r="C257" s="1252" t="s">
        <v>490</v>
      </c>
      <c r="D257" s="1252"/>
      <c r="E257" s="1252"/>
      <c r="F257" s="1252"/>
      <c r="G257" s="1252"/>
      <c r="H257" s="1252"/>
      <c r="I257" s="1252"/>
      <c r="J257" s="1252"/>
      <c r="K257" s="1253"/>
    </row>
    <row r="258" spans="2:11" ht="15">
      <c r="B258" s="46">
        <v>5481</v>
      </c>
      <c r="C258" s="1252" t="s">
        <v>491</v>
      </c>
      <c r="D258" s="1252"/>
      <c r="E258" s="1252"/>
      <c r="F258" s="1252"/>
      <c r="G258" s="1252"/>
      <c r="H258" s="1252"/>
      <c r="I258" s="1252"/>
      <c r="J258" s="1252"/>
      <c r="K258" s="1253"/>
    </row>
    <row r="259" spans="2:11" ht="15">
      <c r="B259" s="46">
        <v>5482</v>
      </c>
      <c r="C259" s="1252" t="s">
        <v>492</v>
      </c>
      <c r="D259" s="1252"/>
      <c r="E259" s="1252"/>
      <c r="F259" s="1252"/>
      <c r="G259" s="1252"/>
      <c r="H259" s="1252"/>
      <c r="I259" s="1252"/>
      <c r="J259" s="1252"/>
      <c r="K259" s="1253"/>
    </row>
    <row r="260" spans="2:11" ht="15">
      <c r="B260" s="46">
        <v>5483</v>
      </c>
      <c r="C260" s="1252" t="s">
        <v>493</v>
      </c>
      <c r="D260" s="1252"/>
      <c r="E260" s="1252"/>
      <c r="F260" s="1252"/>
      <c r="G260" s="1252"/>
      <c r="H260" s="1252"/>
      <c r="I260" s="1252"/>
      <c r="J260" s="1252"/>
      <c r="K260" s="1253"/>
    </row>
    <row r="261" spans="2:11" ht="15">
      <c r="B261" s="46">
        <v>5485</v>
      </c>
      <c r="C261" s="1252" t="s">
        <v>494</v>
      </c>
      <c r="D261" s="1252"/>
      <c r="E261" s="1252"/>
      <c r="F261" s="1252"/>
      <c r="G261" s="1252"/>
      <c r="H261" s="1252"/>
      <c r="I261" s="1252"/>
      <c r="J261" s="1252"/>
      <c r="K261" s="1253"/>
    </row>
    <row r="262" spans="2:11" ht="15">
      <c r="B262" s="46">
        <v>5490</v>
      </c>
      <c r="C262" s="1252" t="s">
        <v>495</v>
      </c>
      <c r="D262" s="1252"/>
      <c r="E262" s="1252"/>
      <c r="F262" s="1252"/>
      <c r="G262" s="1252"/>
      <c r="H262" s="1252"/>
      <c r="I262" s="1252"/>
      <c r="J262" s="1252"/>
      <c r="K262" s="1253"/>
    </row>
    <row r="263" spans="2:11" ht="15">
      <c r="B263" s="46">
        <v>5491</v>
      </c>
      <c r="C263" s="1252" t="s">
        <v>496</v>
      </c>
      <c r="D263" s="1252"/>
      <c r="E263" s="1252"/>
      <c r="F263" s="1252"/>
      <c r="G263" s="1252"/>
      <c r="H263" s="1252"/>
      <c r="I263" s="1252"/>
      <c r="J263" s="1252"/>
      <c r="K263" s="1253"/>
    </row>
    <row r="264" spans="2:11" ht="15">
      <c r="B264" s="46">
        <v>5493</v>
      </c>
      <c r="C264" s="1252" t="s">
        <v>497</v>
      </c>
      <c r="D264" s="1252"/>
      <c r="E264" s="1252"/>
      <c r="F264" s="1252"/>
      <c r="G264" s="1252"/>
      <c r="H264" s="1252"/>
      <c r="I264" s="1252"/>
      <c r="J264" s="1252"/>
      <c r="K264" s="1253"/>
    </row>
    <row r="265" spans="2:11" ht="15">
      <c r="B265" s="46">
        <v>5495</v>
      </c>
      <c r="C265" s="1252" t="s">
        <v>499</v>
      </c>
      <c r="D265" s="1252"/>
      <c r="E265" s="1252"/>
      <c r="F265" s="1252"/>
      <c r="G265" s="1252"/>
      <c r="H265" s="1252"/>
      <c r="I265" s="1252"/>
      <c r="J265" s="1252"/>
      <c r="K265" s="1253"/>
    </row>
    <row r="266" spans="2:11" ht="15">
      <c r="B266" s="46">
        <v>5495</v>
      </c>
      <c r="C266" s="1252" t="s">
        <v>498</v>
      </c>
      <c r="D266" s="1252"/>
      <c r="E266" s="1252"/>
      <c r="F266" s="1252"/>
      <c r="G266" s="1252"/>
      <c r="H266" s="1252"/>
      <c r="I266" s="1252"/>
      <c r="J266" s="1252"/>
      <c r="K266" s="1253"/>
    </row>
    <row r="267" spans="2:11" ht="30.75" customHeight="1">
      <c r="B267" s="47">
        <v>5501</v>
      </c>
      <c r="C267" s="1252" t="s">
        <v>500</v>
      </c>
      <c r="D267" s="1252"/>
      <c r="E267" s="1252"/>
      <c r="F267" s="1252"/>
      <c r="G267" s="1252"/>
      <c r="H267" s="1252"/>
      <c r="I267" s="1252"/>
      <c r="J267" s="1252"/>
      <c r="K267" s="1253"/>
    </row>
    <row r="268" spans="2:11" ht="15">
      <c r="B268" s="46">
        <v>5502</v>
      </c>
      <c r="C268" s="1252" t="s">
        <v>501</v>
      </c>
      <c r="D268" s="1252"/>
      <c r="E268" s="1252"/>
      <c r="F268" s="1252"/>
      <c r="G268" s="1252"/>
      <c r="H268" s="1252"/>
      <c r="I268" s="1252"/>
      <c r="J268" s="1252"/>
      <c r="K268" s="1253"/>
    </row>
    <row r="269" spans="2:11" ht="15">
      <c r="B269" s="46">
        <v>5510</v>
      </c>
      <c r="C269" s="1252" t="s">
        <v>502</v>
      </c>
      <c r="D269" s="1252"/>
      <c r="E269" s="1252"/>
      <c r="F269" s="1252"/>
      <c r="G269" s="1252"/>
      <c r="H269" s="1252"/>
      <c r="I269" s="1252"/>
      <c r="J269" s="1252"/>
      <c r="K269" s="1253"/>
    </row>
    <row r="270" spans="2:11" ht="15">
      <c r="B270" s="46">
        <v>5520</v>
      </c>
      <c r="C270" s="1252" t="s">
        <v>503</v>
      </c>
      <c r="D270" s="1252"/>
      <c r="E270" s="1252"/>
      <c r="F270" s="1252"/>
      <c r="G270" s="1252"/>
      <c r="H270" s="1252"/>
      <c r="I270" s="1252"/>
      <c r="J270" s="1252"/>
      <c r="K270" s="1253"/>
    </row>
    <row r="271" spans="2:11" ht="15">
      <c r="B271" s="46">
        <v>5521</v>
      </c>
      <c r="C271" s="1252" t="s">
        <v>504</v>
      </c>
      <c r="D271" s="1252"/>
      <c r="E271" s="1252"/>
      <c r="F271" s="1252"/>
      <c r="G271" s="1252"/>
      <c r="H271" s="1252"/>
      <c r="I271" s="1252"/>
      <c r="J271" s="1252"/>
      <c r="K271" s="1253"/>
    </row>
    <row r="272" spans="2:11" ht="15">
      <c r="B272" s="46">
        <v>5522</v>
      </c>
      <c r="C272" s="1252" t="s">
        <v>505</v>
      </c>
      <c r="D272" s="1252"/>
      <c r="E272" s="1252"/>
      <c r="F272" s="1252"/>
      <c r="G272" s="1252"/>
      <c r="H272" s="1252"/>
      <c r="I272" s="1252"/>
      <c r="J272" s="1252"/>
      <c r="K272" s="1253"/>
    </row>
    <row r="273" spans="2:11" ht="30.75" customHeight="1">
      <c r="B273" s="47">
        <v>5523</v>
      </c>
      <c r="C273" s="1252" t="s">
        <v>506</v>
      </c>
      <c r="D273" s="1252"/>
      <c r="E273" s="1252"/>
      <c r="F273" s="1252"/>
      <c r="G273" s="1252"/>
      <c r="H273" s="1252"/>
      <c r="I273" s="1252"/>
      <c r="J273" s="1252"/>
      <c r="K273" s="1253"/>
    </row>
    <row r="274" spans="2:11" ht="30.75" customHeight="1">
      <c r="B274" s="47">
        <v>5540</v>
      </c>
      <c r="C274" s="1252" t="s">
        <v>270</v>
      </c>
      <c r="D274" s="1252"/>
      <c r="E274" s="1252"/>
      <c r="F274" s="1252"/>
      <c r="G274" s="1252"/>
      <c r="H274" s="1252"/>
      <c r="I274" s="1252"/>
      <c r="J274" s="1252"/>
      <c r="K274" s="1253"/>
    </row>
    <row r="275" spans="2:11" ht="15">
      <c r="B275" s="46">
        <v>5550</v>
      </c>
      <c r="C275" s="1252" t="s">
        <v>507</v>
      </c>
      <c r="D275" s="1252"/>
      <c r="E275" s="1252"/>
      <c r="F275" s="1252"/>
      <c r="G275" s="1252"/>
      <c r="H275" s="1252"/>
      <c r="I275" s="1252"/>
      <c r="J275" s="1252"/>
      <c r="K275" s="1253"/>
    </row>
    <row r="276" spans="2:11" ht="15">
      <c r="B276" s="46">
        <v>5552</v>
      </c>
      <c r="C276" s="1252" t="s">
        <v>508</v>
      </c>
      <c r="D276" s="1252"/>
      <c r="E276" s="1252"/>
      <c r="F276" s="1252"/>
      <c r="G276" s="1252"/>
      <c r="H276" s="1252"/>
      <c r="I276" s="1252"/>
      <c r="J276" s="1252"/>
      <c r="K276" s="1253"/>
    </row>
    <row r="277" spans="2:11" ht="15">
      <c r="B277" s="46">
        <v>5554</v>
      </c>
      <c r="C277" s="1252" t="s">
        <v>509</v>
      </c>
      <c r="D277" s="1252"/>
      <c r="E277" s="1252"/>
      <c r="F277" s="1252"/>
      <c r="G277" s="1252"/>
      <c r="H277" s="1252"/>
      <c r="I277" s="1252"/>
      <c r="J277" s="1252"/>
      <c r="K277" s="1253"/>
    </row>
    <row r="278" spans="2:11" ht="15">
      <c r="B278" s="46">
        <v>5555</v>
      </c>
      <c r="C278" s="1252" t="s">
        <v>511</v>
      </c>
      <c r="D278" s="1252"/>
      <c r="E278" s="1252"/>
      <c r="F278" s="1252"/>
      <c r="G278" s="1252"/>
      <c r="H278" s="1252"/>
      <c r="I278" s="1252"/>
      <c r="J278" s="1252"/>
      <c r="K278" s="1253"/>
    </row>
    <row r="279" spans="2:11" ht="15">
      <c r="B279" s="46">
        <v>5556</v>
      </c>
      <c r="C279" s="1252" t="s">
        <v>510</v>
      </c>
      <c r="D279" s="1252"/>
      <c r="E279" s="1252"/>
      <c r="F279" s="1252"/>
      <c r="G279" s="1252"/>
      <c r="H279" s="1252"/>
      <c r="I279" s="1252"/>
      <c r="J279" s="1252"/>
      <c r="K279" s="1253"/>
    </row>
    <row r="280" spans="2:11" ht="30.75" customHeight="1">
      <c r="B280" s="47">
        <v>5558</v>
      </c>
      <c r="C280" s="1252" t="s">
        <v>512</v>
      </c>
      <c r="D280" s="1252"/>
      <c r="E280" s="1252"/>
      <c r="F280" s="1252"/>
      <c r="G280" s="1252"/>
      <c r="H280" s="1252"/>
      <c r="I280" s="1252"/>
      <c r="J280" s="1252"/>
      <c r="K280" s="1253"/>
    </row>
    <row r="281" spans="2:11" ht="15">
      <c r="B281" s="46">
        <v>5560</v>
      </c>
      <c r="C281" s="1252" t="s">
        <v>513</v>
      </c>
      <c r="D281" s="1252"/>
      <c r="E281" s="1252"/>
      <c r="F281" s="1252"/>
      <c r="G281" s="1252"/>
      <c r="H281" s="1252"/>
      <c r="I281" s="1252"/>
      <c r="J281" s="1252"/>
      <c r="K281" s="1253"/>
    </row>
    <row r="282" spans="2:11" ht="15">
      <c r="B282" s="46">
        <v>5570</v>
      </c>
      <c r="C282" s="1252" t="s">
        <v>514</v>
      </c>
      <c r="D282" s="1252"/>
      <c r="E282" s="1252"/>
      <c r="F282" s="1252"/>
      <c r="G282" s="1252"/>
      <c r="H282" s="1252"/>
      <c r="I282" s="1252"/>
      <c r="J282" s="1252"/>
      <c r="K282" s="1253"/>
    </row>
    <row r="283" spans="2:11" ht="30.75" customHeight="1">
      <c r="B283" s="47">
        <v>5571</v>
      </c>
      <c r="C283" s="1252" t="s">
        <v>515</v>
      </c>
      <c r="D283" s="1252"/>
      <c r="E283" s="1252"/>
      <c r="F283" s="1252"/>
      <c r="G283" s="1252"/>
      <c r="H283" s="1252"/>
      <c r="I283" s="1252"/>
      <c r="J283" s="1252"/>
      <c r="K283" s="1253"/>
    </row>
    <row r="284" spans="2:11" ht="15">
      <c r="B284" s="46">
        <v>5572</v>
      </c>
      <c r="C284" s="1252" t="s">
        <v>552</v>
      </c>
      <c r="D284" s="1252"/>
      <c r="E284" s="1252"/>
      <c r="F284" s="1252"/>
      <c r="G284" s="1252"/>
      <c r="H284" s="1252"/>
      <c r="I284" s="1252"/>
      <c r="J284" s="1252"/>
      <c r="K284" s="1253"/>
    </row>
    <row r="285" spans="2:11" ht="15">
      <c r="B285" s="46">
        <v>5573</v>
      </c>
      <c r="C285" s="1252" t="s">
        <v>516</v>
      </c>
      <c r="D285" s="1252"/>
      <c r="E285" s="1252"/>
      <c r="F285" s="1252"/>
      <c r="G285" s="1252"/>
      <c r="H285" s="1252"/>
      <c r="I285" s="1252"/>
      <c r="J285" s="1252"/>
      <c r="K285" s="1253"/>
    </row>
    <row r="286" spans="2:11" ht="30.75" customHeight="1">
      <c r="B286" s="47">
        <v>5575</v>
      </c>
      <c r="C286" s="1252" t="s">
        <v>517</v>
      </c>
      <c r="D286" s="1252"/>
      <c r="E286" s="1252"/>
      <c r="F286" s="1252"/>
      <c r="G286" s="1252"/>
      <c r="H286" s="1252"/>
      <c r="I286" s="1252"/>
      <c r="J286" s="1252"/>
      <c r="K286" s="1253"/>
    </row>
    <row r="287" spans="2:11" ht="15">
      <c r="B287" s="46">
        <v>5576</v>
      </c>
      <c r="C287" s="1252" t="s">
        <v>518</v>
      </c>
      <c r="D287" s="1252"/>
      <c r="E287" s="1252"/>
      <c r="F287" s="1252"/>
      <c r="G287" s="1252"/>
      <c r="H287" s="1252"/>
      <c r="I287" s="1252"/>
      <c r="J287" s="1252"/>
      <c r="K287" s="1253"/>
    </row>
    <row r="288" spans="2:11" ht="15">
      <c r="B288" s="46">
        <v>5577</v>
      </c>
      <c r="C288" s="1252" t="s">
        <v>519</v>
      </c>
      <c r="D288" s="1252"/>
      <c r="E288" s="1252"/>
      <c r="F288" s="1252"/>
      <c r="G288" s="1252"/>
      <c r="H288" s="1252"/>
      <c r="I288" s="1252"/>
      <c r="J288" s="1252"/>
      <c r="K288" s="1253"/>
    </row>
    <row r="289" spans="2:11" ht="15">
      <c r="B289" s="46">
        <v>5580</v>
      </c>
      <c r="C289" s="1252" t="s">
        <v>520</v>
      </c>
      <c r="D289" s="1252"/>
      <c r="E289" s="1252"/>
      <c r="F289" s="1252"/>
      <c r="G289" s="1252"/>
      <c r="H289" s="1252"/>
      <c r="I289" s="1252"/>
      <c r="J289" s="1252"/>
      <c r="K289" s="1253"/>
    </row>
    <row r="290" spans="2:11" ht="15">
      <c r="B290" s="46">
        <v>5581</v>
      </c>
      <c r="C290" s="1252" t="s">
        <v>521</v>
      </c>
      <c r="D290" s="1252"/>
      <c r="E290" s="1252"/>
      <c r="F290" s="1252"/>
      <c r="G290" s="1252"/>
      <c r="H290" s="1252"/>
      <c r="I290" s="1252"/>
      <c r="J290" s="1252"/>
      <c r="K290" s="1253"/>
    </row>
    <row r="291" spans="2:11" ht="15">
      <c r="B291" s="46">
        <v>5582</v>
      </c>
      <c r="C291" s="1252" t="s">
        <v>522</v>
      </c>
      <c r="D291" s="1252"/>
      <c r="E291" s="1252"/>
      <c r="F291" s="1252"/>
      <c r="G291" s="1252"/>
      <c r="H291" s="1252"/>
      <c r="I291" s="1252"/>
      <c r="J291" s="1252"/>
      <c r="K291" s="1253"/>
    </row>
    <row r="292" spans="2:11" ht="15">
      <c r="B292" s="46">
        <v>5583</v>
      </c>
      <c r="C292" s="1252" t="s">
        <v>523</v>
      </c>
      <c r="D292" s="1252"/>
      <c r="E292" s="1252"/>
      <c r="F292" s="1252"/>
      <c r="G292" s="1252"/>
      <c r="H292" s="1252"/>
      <c r="I292" s="1252"/>
      <c r="J292" s="1252"/>
      <c r="K292" s="1253"/>
    </row>
    <row r="293" spans="2:11" ht="15">
      <c r="B293" s="46">
        <v>5600</v>
      </c>
      <c r="C293" s="1252" t="s">
        <v>524</v>
      </c>
      <c r="D293" s="1252"/>
      <c r="E293" s="1252"/>
      <c r="F293" s="1252"/>
      <c r="G293" s="1252"/>
      <c r="H293" s="1252"/>
      <c r="I293" s="1252"/>
      <c r="J293" s="1252"/>
      <c r="K293" s="1253"/>
    </row>
    <row r="294" spans="2:11" ht="30.75" customHeight="1">
      <c r="B294" s="47">
        <v>5601</v>
      </c>
      <c r="C294" s="1252" t="s">
        <v>525</v>
      </c>
      <c r="D294" s="1252"/>
      <c r="E294" s="1252"/>
      <c r="F294" s="1252"/>
      <c r="G294" s="1252"/>
      <c r="H294" s="1252"/>
      <c r="I294" s="1252"/>
      <c r="J294" s="1252"/>
      <c r="K294" s="1253"/>
    </row>
    <row r="295" spans="2:11" ht="15">
      <c r="B295" s="46">
        <v>5602</v>
      </c>
      <c r="C295" s="1252" t="s">
        <v>526</v>
      </c>
      <c r="D295" s="1252"/>
      <c r="E295" s="1252"/>
      <c r="F295" s="1252"/>
      <c r="G295" s="1252"/>
      <c r="H295" s="1252"/>
      <c r="I295" s="1252"/>
      <c r="J295" s="1252"/>
      <c r="K295" s="1253"/>
    </row>
    <row r="296" spans="2:11" ht="15">
      <c r="B296" s="46">
        <v>5603</v>
      </c>
      <c r="C296" s="1252" t="s">
        <v>527</v>
      </c>
      <c r="D296" s="1252"/>
      <c r="E296" s="1252"/>
      <c r="F296" s="1252"/>
      <c r="G296" s="1252"/>
      <c r="H296" s="1252"/>
      <c r="I296" s="1252"/>
      <c r="J296" s="1252"/>
      <c r="K296" s="1253"/>
    </row>
    <row r="297" spans="2:11" ht="15">
      <c r="B297" s="46">
        <v>5604</v>
      </c>
      <c r="C297" s="1252" t="s">
        <v>528</v>
      </c>
      <c r="D297" s="1252"/>
      <c r="E297" s="1252"/>
      <c r="F297" s="1252"/>
      <c r="G297" s="1252"/>
      <c r="H297" s="1252"/>
      <c r="I297" s="1252"/>
      <c r="J297" s="1252"/>
      <c r="K297" s="1253"/>
    </row>
    <row r="298" spans="2:11" ht="15">
      <c r="B298" s="46">
        <v>5605</v>
      </c>
      <c r="C298" s="1252" t="s">
        <v>529</v>
      </c>
      <c r="D298" s="1252"/>
      <c r="E298" s="1252"/>
      <c r="F298" s="1252"/>
      <c r="G298" s="1252"/>
      <c r="H298" s="1252"/>
      <c r="I298" s="1252"/>
      <c r="J298" s="1252"/>
      <c r="K298" s="1253"/>
    </row>
    <row r="299" spans="2:11" ht="15" customHeight="1">
      <c r="B299" s="46">
        <v>5606</v>
      </c>
      <c r="C299" s="1256" t="s">
        <v>634</v>
      </c>
      <c r="D299" s="1257"/>
      <c r="E299" s="1257"/>
      <c r="F299" s="1257"/>
      <c r="G299" s="1257"/>
      <c r="H299" s="1257"/>
      <c r="I299" s="1257"/>
      <c r="J299" s="1257"/>
      <c r="K299" s="1258"/>
    </row>
    <row r="300" spans="2:11" ht="30.75" customHeight="1">
      <c r="B300" s="47">
        <v>5607</v>
      </c>
      <c r="C300" s="1252" t="s">
        <v>530</v>
      </c>
      <c r="D300" s="1252"/>
      <c r="E300" s="1252"/>
      <c r="F300" s="1252"/>
      <c r="G300" s="1252"/>
      <c r="H300" s="1252"/>
      <c r="I300" s="1252"/>
      <c r="J300" s="1252"/>
      <c r="K300" s="1253"/>
    </row>
    <row r="301" spans="2:11" ht="15">
      <c r="B301" s="46">
        <v>5608</v>
      </c>
      <c r="C301" s="1252" t="s">
        <v>532</v>
      </c>
      <c r="D301" s="1252"/>
      <c r="E301" s="1252"/>
      <c r="F301" s="1252"/>
      <c r="G301" s="1252"/>
      <c r="H301" s="1252"/>
      <c r="I301" s="1252"/>
      <c r="J301" s="1252"/>
      <c r="K301" s="1253"/>
    </row>
    <row r="302" spans="2:11" ht="15">
      <c r="B302" s="46">
        <v>5609</v>
      </c>
      <c r="C302" s="1252" t="s">
        <v>533</v>
      </c>
      <c r="D302" s="1252"/>
      <c r="E302" s="1252"/>
      <c r="F302" s="1252"/>
      <c r="G302" s="1252"/>
      <c r="H302" s="1252"/>
      <c r="I302" s="1252"/>
      <c r="J302" s="1252"/>
      <c r="K302" s="1253"/>
    </row>
    <row r="303" spans="2:11" ht="15">
      <c r="B303" s="46">
        <v>5630</v>
      </c>
      <c r="C303" s="1252" t="s">
        <v>531</v>
      </c>
      <c r="D303" s="1252"/>
      <c r="E303" s="1252"/>
      <c r="F303" s="1252"/>
      <c r="G303" s="1252"/>
      <c r="H303" s="1252"/>
      <c r="I303" s="1252"/>
      <c r="J303" s="1252"/>
      <c r="K303" s="1253"/>
    </row>
    <row r="304" spans="2:11" ht="15">
      <c r="B304" s="46">
        <v>5631</v>
      </c>
      <c r="C304" s="1252" t="s">
        <v>534</v>
      </c>
      <c r="D304" s="1252"/>
      <c r="E304" s="1252"/>
      <c r="F304" s="1252"/>
      <c r="G304" s="1252"/>
      <c r="H304" s="1252"/>
      <c r="I304" s="1252"/>
      <c r="J304" s="1252"/>
      <c r="K304" s="1253"/>
    </row>
    <row r="305" spans="2:11" ht="15">
      <c r="B305" s="46">
        <v>5632</v>
      </c>
      <c r="C305" s="1252" t="s">
        <v>535</v>
      </c>
      <c r="D305" s="1252"/>
      <c r="E305" s="1252"/>
      <c r="F305" s="1252"/>
      <c r="G305" s="1252"/>
      <c r="H305" s="1252"/>
      <c r="I305" s="1252"/>
      <c r="J305" s="1252"/>
      <c r="K305" s="1253"/>
    </row>
    <row r="306" spans="2:11" ht="15">
      <c r="B306" s="46">
        <v>5633</v>
      </c>
      <c r="C306" s="1252" t="s">
        <v>536</v>
      </c>
      <c r="D306" s="1252"/>
      <c r="E306" s="1252"/>
      <c r="F306" s="1252"/>
      <c r="G306" s="1252"/>
      <c r="H306" s="1252"/>
      <c r="I306" s="1252"/>
      <c r="J306" s="1252"/>
      <c r="K306" s="1253"/>
    </row>
    <row r="307" spans="2:11" ht="15">
      <c r="B307" s="46">
        <v>5640</v>
      </c>
      <c r="C307" s="1252" t="s">
        <v>537</v>
      </c>
      <c r="D307" s="1252"/>
      <c r="E307" s="1252"/>
      <c r="F307" s="1252"/>
      <c r="G307" s="1252"/>
      <c r="H307" s="1252"/>
      <c r="I307" s="1252"/>
      <c r="J307" s="1252"/>
      <c r="K307" s="1253"/>
    </row>
    <row r="308" spans="2:11" ht="30.75" customHeight="1">
      <c r="B308" s="47">
        <v>5641</v>
      </c>
      <c r="C308" s="1252" t="s">
        <v>538</v>
      </c>
      <c r="D308" s="1252"/>
      <c r="E308" s="1252"/>
      <c r="F308" s="1252"/>
      <c r="G308" s="1252"/>
      <c r="H308" s="1252"/>
      <c r="I308" s="1252"/>
      <c r="J308" s="1252"/>
      <c r="K308" s="1253"/>
    </row>
    <row r="309" spans="2:11" ht="15">
      <c r="B309" s="46">
        <v>5642</v>
      </c>
      <c r="C309" s="1252" t="s">
        <v>539</v>
      </c>
      <c r="D309" s="1252"/>
      <c r="E309" s="1252"/>
      <c r="F309" s="1252"/>
      <c r="G309" s="1252"/>
      <c r="H309" s="1252"/>
      <c r="I309" s="1252"/>
      <c r="J309" s="1252"/>
      <c r="K309" s="1253"/>
    </row>
    <row r="310" spans="2:11" ht="15">
      <c r="B310" s="46">
        <v>5650</v>
      </c>
      <c r="C310" s="1252" t="s">
        <v>540</v>
      </c>
      <c r="D310" s="1252"/>
      <c r="E310" s="1252"/>
      <c r="F310" s="1252"/>
      <c r="G310" s="1252"/>
      <c r="H310" s="1252"/>
      <c r="I310" s="1252"/>
      <c r="J310" s="1252"/>
      <c r="K310" s="1253"/>
    </row>
    <row r="311" spans="2:11" ht="15">
      <c r="B311" s="46">
        <v>5651</v>
      </c>
      <c r="C311" s="1252" t="s">
        <v>541</v>
      </c>
      <c r="D311" s="1252"/>
      <c r="E311" s="1252"/>
      <c r="F311" s="1252"/>
      <c r="G311" s="1252"/>
      <c r="H311" s="1252"/>
      <c r="I311" s="1252"/>
      <c r="J311" s="1252"/>
      <c r="K311" s="1253"/>
    </row>
    <row r="312" spans="2:11" ht="15">
      <c r="B312" s="46">
        <v>5652</v>
      </c>
      <c r="C312" s="1252" t="s">
        <v>542</v>
      </c>
      <c r="D312" s="1252"/>
      <c r="E312" s="1252"/>
      <c r="F312" s="1252"/>
      <c r="G312" s="1252"/>
      <c r="H312" s="1252"/>
      <c r="I312" s="1252"/>
      <c r="J312" s="1252"/>
      <c r="K312" s="1253"/>
    </row>
    <row r="313" spans="2:11" ht="15">
      <c r="B313" s="46">
        <v>5653</v>
      </c>
      <c r="C313" s="1252" t="s">
        <v>543</v>
      </c>
      <c r="D313" s="1252"/>
      <c r="E313" s="1252"/>
      <c r="F313" s="1252"/>
      <c r="G313" s="1252"/>
      <c r="H313" s="1252"/>
      <c r="I313" s="1252"/>
      <c r="J313" s="1252"/>
      <c r="K313" s="1253"/>
    </row>
    <row r="314" spans="2:11" ht="15">
      <c r="B314" s="46">
        <v>5654</v>
      </c>
      <c r="C314" s="1252" t="s">
        <v>544</v>
      </c>
      <c r="D314" s="1252"/>
      <c r="E314" s="1252"/>
      <c r="F314" s="1252"/>
      <c r="G314" s="1252"/>
      <c r="H314" s="1252"/>
      <c r="I314" s="1252"/>
      <c r="J314" s="1252"/>
      <c r="K314" s="1253"/>
    </row>
    <row r="315" spans="2:11" ht="15">
      <c r="B315" s="46">
        <v>5655</v>
      </c>
      <c r="C315" s="1252" t="s">
        <v>545</v>
      </c>
      <c r="D315" s="1252"/>
      <c r="E315" s="1252"/>
      <c r="F315" s="1252"/>
      <c r="G315" s="1252"/>
      <c r="H315" s="1252"/>
      <c r="I315" s="1252"/>
      <c r="J315" s="1252"/>
      <c r="K315" s="1253"/>
    </row>
    <row r="316" spans="2:11" ht="15">
      <c r="B316" s="46">
        <v>5660</v>
      </c>
      <c r="C316" s="1252" t="s">
        <v>553</v>
      </c>
      <c r="D316" s="1252"/>
      <c r="E316" s="1252"/>
      <c r="F316" s="1252"/>
      <c r="G316" s="1252"/>
      <c r="H316" s="1252"/>
      <c r="I316" s="1252"/>
      <c r="J316" s="1252"/>
      <c r="K316" s="1253"/>
    </row>
    <row r="317" spans="2:11" ht="15">
      <c r="B317" s="46">
        <v>5661</v>
      </c>
      <c r="C317" s="1252" t="s">
        <v>554</v>
      </c>
      <c r="D317" s="1252"/>
      <c r="E317" s="1252"/>
      <c r="F317" s="1252"/>
      <c r="G317" s="1252"/>
      <c r="H317" s="1252"/>
      <c r="I317" s="1252"/>
      <c r="J317" s="1252"/>
      <c r="K317" s="1253"/>
    </row>
    <row r="318" spans="2:11" ht="15">
      <c r="B318" s="46">
        <v>5670</v>
      </c>
      <c r="C318" s="1252" t="s">
        <v>555</v>
      </c>
      <c r="D318" s="1252"/>
      <c r="E318" s="1252"/>
      <c r="F318" s="1252"/>
      <c r="G318" s="1252"/>
      <c r="H318" s="1252"/>
      <c r="I318" s="1252"/>
      <c r="J318" s="1252"/>
      <c r="K318" s="1253"/>
    </row>
    <row r="319" spans="2:11" ht="15">
      <c r="B319" s="46">
        <v>5671</v>
      </c>
      <c r="C319" s="1252" t="s">
        <v>556</v>
      </c>
      <c r="D319" s="1252"/>
      <c r="E319" s="1252"/>
      <c r="F319" s="1252"/>
      <c r="G319" s="1252"/>
      <c r="H319" s="1252"/>
      <c r="I319" s="1252"/>
      <c r="J319" s="1252"/>
      <c r="K319" s="1253"/>
    </row>
    <row r="320" spans="2:11" ht="30.75" customHeight="1">
      <c r="B320" s="47">
        <v>5680</v>
      </c>
      <c r="C320" s="1252" t="s">
        <v>580</v>
      </c>
      <c r="D320" s="1252"/>
      <c r="E320" s="1252"/>
      <c r="F320" s="1252"/>
      <c r="G320" s="1252"/>
      <c r="H320" s="1252"/>
      <c r="I320" s="1252"/>
      <c r="J320" s="1252"/>
      <c r="K320" s="1253"/>
    </row>
    <row r="321" spans="2:11" ht="30.75" customHeight="1">
      <c r="B321" s="47">
        <v>5690</v>
      </c>
      <c r="C321" s="1252" t="s">
        <v>557</v>
      </c>
      <c r="D321" s="1252"/>
      <c r="E321" s="1252"/>
      <c r="F321" s="1252"/>
      <c r="G321" s="1252"/>
      <c r="H321" s="1252"/>
      <c r="I321" s="1252"/>
      <c r="J321" s="1252"/>
      <c r="K321" s="1253"/>
    </row>
    <row r="322" spans="2:11" ht="30.75" customHeight="1">
      <c r="B322" s="47">
        <v>5700</v>
      </c>
      <c r="C322" s="1252" t="s">
        <v>558</v>
      </c>
      <c r="D322" s="1252"/>
      <c r="E322" s="1252"/>
      <c r="F322" s="1252"/>
      <c r="G322" s="1252"/>
      <c r="H322" s="1252"/>
      <c r="I322" s="1252"/>
      <c r="J322" s="1252"/>
      <c r="K322" s="1253"/>
    </row>
    <row r="323" spans="2:11" ht="15">
      <c r="B323" s="46">
        <v>5701</v>
      </c>
      <c r="C323" s="1252" t="s">
        <v>271</v>
      </c>
      <c r="D323" s="1252"/>
      <c r="E323" s="1252"/>
      <c r="F323" s="1252"/>
      <c r="G323" s="1252"/>
      <c r="H323" s="1252"/>
      <c r="I323" s="1252"/>
      <c r="J323" s="1252"/>
      <c r="K323" s="1253"/>
    </row>
    <row r="324" spans="2:11" ht="15">
      <c r="B324" s="46">
        <v>5701</v>
      </c>
      <c r="C324" s="1252" t="s">
        <v>559</v>
      </c>
      <c r="D324" s="1252"/>
      <c r="E324" s="1252"/>
      <c r="F324" s="1252"/>
      <c r="G324" s="1252"/>
      <c r="H324" s="1252"/>
      <c r="I324" s="1252"/>
      <c r="J324" s="1252"/>
      <c r="K324" s="1253"/>
    </row>
    <row r="325" spans="2:11" ht="15">
      <c r="B325" s="46">
        <v>5710</v>
      </c>
      <c r="C325" s="1252" t="s">
        <v>560</v>
      </c>
      <c r="D325" s="1252"/>
      <c r="E325" s="1252"/>
      <c r="F325" s="1252"/>
      <c r="G325" s="1252"/>
      <c r="H325" s="1252"/>
      <c r="I325" s="1252"/>
      <c r="J325" s="1252"/>
      <c r="K325" s="1253"/>
    </row>
    <row r="326" spans="2:11" ht="15">
      <c r="B326" s="46">
        <v>5720</v>
      </c>
      <c r="C326" s="1252" t="s">
        <v>561</v>
      </c>
      <c r="D326" s="1252"/>
      <c r="E326" s="1252"/>
      <c r="F326" s="1252"/>
      <c r="G326" s="1252"/>
      <c r="H326" s="1252"/>
      <c r="I326" s="1252"/>
      <c r="J326" s="1252"/>
      <c r="K326" s="1253"/>
    </row>
    <row r="327" spans="2:11" ht="15">
      <c r="B327" s="46">
        <v>5722</v>
      </c>
      <c r="C327" s="1252" t="s">
        <v>562</v>
      </c>
      <c r="D327" s="1252"/>
      <c r="E327" s="1252"/>
      <c r="F327" s="1252"/>
      <c r="G327" s="1252"/>
      <c r="H327" s="1252"/>
      <c r="I327" s="1252"/>
      <c r="J327" s="1252"/>
      <c r="K327" s="1253"/>
    </row>
    <row r="328" spans="2:11" ht="15">
      <c r="B328" s="46">
        <v>5723</v>
      </c>
      <c r="C328" s="1252" t="s">
        <v>563</v>
      </c>
      <c r="D328" s="1252"/>
      <c r="E328" s="1252"/>
      <c r="F328" s="1252"/>
      <c r="G328" s="1252"/>
      <c r="H328" s="1252"/>
      <c r="I328" s="1252"/>
      <c r="J328" s="1252"/>
      <c r="K328" s="1253"/>
    </row>
    <row r="329" spans="2:11" ht="15">
      <c r="B329" s="46">
        <v>5724</v>
      </c>
      <c r="C329" s="1252" t="s">
        <v>564</v>
      </c>
      <c r="D329" s="1252"/>
      <c r="E329" s="1252"/>
      <c r="F329" s="1252"/>
      <c r="G329" s="1252"/>
      <c r="H329" s="1252"/>
      <c r="I329" s="1252"/>
      <c r="J329" s="1252"/>
      <c r="K329" s="1253"/>
    </row>
    <row r="330" spans="2:11" ht="15">
      <c r="B330" s="46">
        <v>5725</v>
      </c>
      <c r="C330" s="1252" t="s">
        <v>565</v>
      </c>
      <c r="D330" s="1252"/>
      <c r="E330" s="1252"/>
      <c r="F330" s="1252"/>
      <c r="G330" s="1252"/>
      <c r="H330" s="1252"/>
      <c r="I330" s="1252"/>
      <c r="J330" s="1252"/>
      <c r="K330" s="1253"/>
    </row>
    <row r="331" spans="2:11" ht="15">
      <c r="B331" s="46">
        <v>5730</v>
      </c>
      <c r="C331" s="1252" t="s">
        <v>566</v>
      </c>
      <c r="D331" s="1252"/>
      <c r="E331" s="1252"/>
      <c r="F331" s="1252"/>
      <c r="G331" s="1252"/>
      <c r="H331" s="1252"/>
      <c r="I331" s="1252"/>
      <c r="J331" s="1252"/>
      <c r="K331" s="1253"/>
    </row>
    <row r="332" spans="2:11" ht="15">
      <c r="B332" s="46">
        <v>5731</v>
      </c>
      <c r="C332" s="1252" t="s">
        <v>567</v>
      </c>
      <c r="D332" s="1252"/>
      <c r="E332" s="1252"/>
      <c r="F332" s="1252"/>
      <c r="G332" s="1252"/>
      <c r="H332" s="1252"/>
      <c r="I332" s="1252"/>
      <c r="J332" s="1252"/>
      <c r="K332" s="1253"/>
    </row>
    <row r="333" spans="2:11" ht="15">
      <c r="B333" s="46">
        <v>5732</v>
      </c>
      <c r="C333" s="1252" t="s">
        <v>568</v>
      </c>
      <c r="D333" s="1252"/>
      <c r="E333" s="1252"/>
      <c r="F333" s="1252"/>
      <c r="G333" s="1252"/>
      <c r="H333" s="1252"/>
      <c r="I333" s="1252"/>
      <c r="J333" s="1252"/>
      <c r="K333" s="1253"/>
    </row>
    <row r="334" spans="2:11" ht="15">
      <c r="B334" s="46">
        <v>5733</v>
      </c>
      <c r="C334" s="1252" t="s">
        <v>569</v>
      </c>
      <c r="D334" s="1252"/>
      <c r="E334" s="1252"/>
      <c r="F334" s="1252"/>
      <c r="G334" s="1252"/>
      <c r="H334" s="1252"/>
      <c r="I334" s="1252"/>
      <c r="J334" s="1252"/>
      <c r="K334" s="1253"/>
    </row>
    <row r="335" spans="2:11" ht="15">
      <c r="B335" s="46">
        <v>5734</v>
      </c>
      <c r="C335" s="1252" t="s">
        <v>570</v>
      </c>
      <c r="D335" s="1252"/>
      <c r="E335" s="1252"/>
      <c r="F335" s="1252"/>
      <c r="G335" s="1252"/>
      <c r="H335" s="1252"/>
      <c r="I335" s="1252"/>
      <c r="J335" s="1252"/>
      <c r="K335" s="1253"/>
    </row>
    <row r="336" spans="2:11" ht="15">
      <c r="B336" s="46">
        <v>5942</v>
      </c>
      <c r="C336" s="1252" t="s">
        <v>571</v>
      </c>
      <c r="D336" s="1252"/>
      <c r="E336" s="1252"/>
      <c r="F336" s="1252"/>
      <c r="G336" s="1252"/>
      <c r="H336" s="1252"/>
      <c r="I336" s="1252"/>
      <c r="J336" s="1252"/>
      <c r="K336" s="1253"/>
    </row>
    <row r="337" spans="2:11" ht="15.75" thickBot="1">
      <c r="B337" s="49">
        <v>5950</v>
      </c>
      <c r="C337" s="1254" t="s">
        <v>572</v>
      </c>
      <c r="D337" s="1254"/>
      <c r="E337" s="1254"/>
      <c r="F337" s="1254"/>
      <c r="G337" s="1254"/>
      <c r="H337" s="1254"/>
      <c r="I337" s="1254"/>
      <c r="J337" s="1254"/>
      <c r="K337" s="1255"/>
    </row>
  </sheetData>
  <mergeCells count="337">
    <mergeCell ref="A1:A2"/>
    <mergeCell ref="C5:K5"/>
    <mergeCell ref="C6:K6"/>
    <mergeCell ref="C7:K7"/>
    <mergeCell ref="C8:K8"/>
    <mergeCell ref="C4:K4"/>
    <mergeCell ref="C1:K1"/>
    <mergeCell ref="C2:K2"/>
    <mergeCell ref="C15:K15"/>
    <mergeCell ref="C16:K16"/>
    <mergeCell ref="C17:K17"/>
    <mergeCell ref="C18:K18"/>
    <mergeCell ref="C19:K19"/>
    <mergeCell ref="C20:K20"/>
    <mergeCell ref="C9:K9"/>
    <mergeCell ref="C10:K10"/>
    <mergeCell ref="C11:K11"/>
    <mergeCell ref="C12:K12"/>
    <mergeCell ref="C13:K13"/>
    <mergeCell ref="C14:K14"/>
    <mergeCell ref="C24:K24"/>
    <mergeCell ref="C25:K25"/>
    <mergeCell ref="C26:K26"/>
    <mergeCell ref="C27:K27"/>
    <mergeCell ref="C28:K28"/>
    <mergeCell ref="C29:K29"/>
    <mergeCell ref="C21:K21"/>
    <mergeCell ref="C22:K22"/>
    <mergeCell ref="C23:K23"/>
    <mergeCell ref="C36:K36"/>
    <mergeCell ref="C37:K37"/>
    <mergeCell ref="C38:K38"/>
    <mergeCell ref="C39:K39"/>
    <mergeCell ref="C40:K40"/>
    <mergeCell ref="C41:K41"/>
    <mergeCell ref="C30:K30"/>
    <mergeCell ref="C31:K31"/>
    <mergeCell ref="C32:K32"/>
    <mergeCell ref="C33:K33"/>
    <mergeCell ref="C34:K34"/>
    <mergeCell ref="C35:K35"/>
    <mergeCell ref="C48:K48"/>
    <mergeCell ref="C49:K49"/>
    <mergeCell ref="C50:K50"/>
    <mergeCell ref="C51:K51"/>
    <mergeCell ref="C52:K52"/>
    <mergeCell ref="C53:K53"/>
    <mergeCell ref="C42:K42"/>
    <mergeCell ref="C43:K43"/>
    <mergeCell ref="C44:K44"/>
    <mergeCell ref="C45:K45"/>
    <mergeCell ref="C46:K46"/>
    <mergeCell ref="C47:K47"/>
    <mergeCell ref="C60:K60"/>
    <mergeCell ref="C61:K61"/>
    <mergeCell ref="C62:K62"/>
    <mergeCell ref="C63:K63"/>
    <mergeCell ref="C64:K64"/>
    <mergeCell ref="C65:K65"/>
    <mergeCell ref="C54:K54"/>
    <mergeCell ref="C55:K55"/>
    <mergeCell ref="C56:K56"/>
    <mergeCell ref="C57:K57"/>
    <mergeCell ref="C58:K58"/>
    <mergeCell ref="C59:K59"/>
    <mergeCell ref="C72:K72"/>
    <mergeCell ref="C73:K73"/>
    <mergeCell ref="C74:K74"/>
    <mergeCell ref="C75:K75"/>
    <mergeCell ref="C76:K76"/>
    <mergeCell ref="C77:K77"/>
    <mergeCell ref="C66:K66"/>
    <mergeCell ref="C67:K67"/>
    <mergeCell ref="C68:K68"/>
    <mergeCell ref="C69:K69"/>
    <mergeCell ref="C70:K70"/>
    <mergeCell ref="C71:K71"/>
    <mergeCell ref="C84:K84"/>
    <mergeCell ref="C85:K85"/>
    <mergeCell ref="C86:K86"/>
    <mergeCell ref="C87:K87"/>
    <mergeCell ref="C88:K88"/>
    <mergeCell ref="C89:K89"/>
    <mergeCell ref="C78:K78"/>
    <mergeCell ref="C79:K79"/>
    <mergeCell ref="C80:K80"/>
    <mergeCell ref="C81:K81"/>
    <mergeCell ref="C82:K82"/>
    <mergeCell ref="C83:K83"/>
    <mergeCell ref="C96:K96"/>
    <mergeCell ref="C97:K97"/>
    <mergeCell ref="C98:K98"/>
    <mergeCell ref="C99:K99"/>
    <mergeCell ref="C100:K100"/>
    <mergeCell ref="C101:K101"/>
    <mergeCell ref="C90:K90"/>
    <mergeCell ref="C91:K91"/>
    <mergeCell ref="C92:K92"/>
    <mergeCell ref="C93:K93"/>
    <mergeCell ref="C94:K94"/>
    <mergeCell ref="C95:K95"/>
    <mergeCell ref="C108:K108"/>
    <mergeCell ref="C109:K109"/>
    <mergeCell ref="C110:K110"/>
    <mergeCell ref="C111:K111"/>
    <mergeCell ref="C112:K112"/>
    <mergeCell ref="C113:K113"/>
    <mergeCell ref="C102:K102"/>
    <mergeCell ref="C103:K103"/>
    <mergeCell ref="C104:K104"/>
    <mergeCell ref="C105:K105"/>
    <mergeCell ref="C106:K106"/>
    <mergeCell ref="C107:K107"/>
    <mergeCell ref="C120:K120"/>
    <mergeCell ref="C121:K121"/>
    <mergeCell ref="C122:K122"/>
    <mergeCell ref="C123:K123"/>
    <mergeCell ref="C124:K124"/>
    <mergeCell ref="C125:K125"/>
    <mergeCell ref="C114:K114"/>
    <mergeCell ref="C115:K115"/>
    <mergeCell ref="C116:K116"/>
    <mergeCell ref="C117:K117"/>
    <mergeCell ref="C118:K118"/>
    <mergeCell ref="C119:K119"/>
    <mergeCell ref="C132:K132"/>
    <mergeCell ref="C133:K133"/>
    <mergeCell ref="C134:K134"/>
    <mergeCell ref="C135:K135"/>
    <mergeCell ref="C136:K136"/>
    <mergeCell ref="C137:K137"/>
    <mergeCell ref="C126:K126"/>
    <mergeCell ref="C127:K127"/>
    <mergeCell ref="C128:K128"/>
    <mergeCell ref="C129:K129"/>
    <mergeCell ref="C130:K130"/>
    <mergeCell ref="C131:K131"/>
    <mergeCell ref="C143:K143"/>
    <mergeCell ref="C144:K144"/>
    <mergeCell ref="C145:K145"/>
    <mergeCell ref="C146:K146"/>
    <mergeCell ref="C147:K147"/>
    <mergeCell ref="C148:K148"/>
    <mergeCell ref="C138:K138"/>
    <mergeCell ref="C139:K139"/>
    <mergeCell ref="C140:K140"/>
    <mergeCell ref="C141:K141"/>
    <mergeCell ref="C142:K142"/>
    <mergeCell ref="C155:K155"/>
    <mergeCell ref="C156:K156"/>
    <mergeCell ref="C157:K157"/>
    <mergeCell ref="C158:K158"/>
    <mergeCell ref="C159:K159"/>
    <mergeCell ref="C160:K160"/>
    <mergeCell ref="C149:K149"/>
    <mergeCell ref="C150:K150"/>
    <mergeCell ref="C151:K151"/>
    <mergeCell ref="C152:K152"/>
    <mergeCell ref="C153:K153"/>
    <mergeCell ref="C154:K154"/>
    <mergeCell ref="C166:K166"/>
    <mergeCell ref="C167:K167"/>
    <mergeCell ref="C168:K168"/>
    <mergeCell ref="C169:K169"/>
    <mergeCell ref="C170:K170"/>
    <mergeCell ref="C171:K171"/>
    <mergeCell ref="C161:K161"/>
    <mergeCell ref="C162:K162"/>
    <mergeCell ref="C163:K163"/>
    <mergeCell ref="C164:K164"/>
    <mergeCell ref="C165:K165"/>
    <mergeCell ref="C178:K178"/>
    <mergeCell ref="C179:K179"/>
    <mergeCell ref="C180:K180"/>
    <mergeCell ref="C181:K181"/>
    <mergeCell ref="C182:K182"/>
    <mergeCell ref="C183:K183"/>
    <mergeCell ref="C172:K172"/>
    <mergeCell ref="C173:K173"/>
    <mergeCell ref="C174:K174"/>
    <mergeCell ref="C175:K175"/>
    <mergeCell ref="C176:K176"/>
    <mergeCell ref="C177:K177"/>
    <mergeCell ref="C190:K190"/>
    <mergeCell ref="C191:K191"/>
    <mergeCell ref="C192:K192"/>
    <mergeCell ref="C193:K193"/>
    <mergeCell ref="C194:K194"/>
    <mergeCell ref="C195:K195"/>
    <mergeCell ref="C184:K184"/>
    <mergeCell ref="C185:K185"/>
    <mergeCell ref="C186:K186"/>
    <mergeCell ref="C187:K187"/>
    <mergeCell ref="C188:K188"/>
    <mergeCell ref="C189:K189"/>
    <mergeCell ref="C202:K202"/>
    <mergeCell ref="C203:K203"/>
    <mergeCell ref="C204:K204"/>
    <mergeCell ref="C205:K205"/>
    <mergeCell ref="C206:K206"/>
    <mergeCell ref="C207:K207"/>
    <mergeCell ref="C196:K196"/>
    <mergeCell ref="C197:K197"/>
    <mergeCell ref="C198:K198"/>
    <mergeCell ref="C199:K199"/>
    <mergeCell ref="C200:K200"/>
    <mergeCell ref="C201:K201"/>
    <mergeCell ref="C214:K214"/>
    <mergeCell ref="C215:K215"/>
    <mergeCell ref="C216:K216"/>
    <mergeCell ref="C217:K217"/>
    <mergeCell ref="C218:K218"/>
    <mergeCell ref="C219:K219"/>
    <mergeCell ref="C208:K208"/>
    <mergeCell ref="C209:K209"/>
    <mergeCell ref="C210:K210"/>
    <mergeCell ref="C211:K211"/>
    <mergeCell ref="C212:K212"/>
    <mergeCell ref="C213:K213"/>
    <mergeCell ref="C226:K226"/>
    <mergeCell ref="C227:K227"/>
    <mergeCell ref="C228:K228"/>
    <mergeCell ref="C229:K229"/>
    <mergeCell ref="C230:K230"/>
    <mergeCell ref="C231:K231"/>
    <mergeCell ref="C220:K220"/>
    <mergeCell ref="C221:K221"/>
    <mergeCell ref="C222:K222"/>
    <mergeCell ref="C223:K223"/>
    <mergeCell ref="C224:K224"/>
    <mergeCell ref="C225:K225"/>
    <mergeCell ref="C238:K238"/>
    <mergeCell ref="C239:K239"/>
    <mergeCell ref="C240:K240"/>
    <mergeCell ref="C241:K241"/>
    <mergeCell ref="C242:K242"/>
    <mergeCell ref="C243:K243"/>
    <mergeCell ref="C232:K232"/>
    <mergeCell ref="C233:K233"/>
    <mergeCell ref="C234:K234"/>
    <mergeCell ref="C235:K235"/>
    <mergeCell ref="C236:K236"/>
    <mergeCell ref="C237:K237"/>
    <mergeCell ref="C250:K250"/>
    <mergeCell ref="C251:K251"/>
    <mergeCell ref="C252:K252"/>
    <mergeCell ref="C253:K253"/>
    <mergeCell ref="C254:K254"/>
    <mergeCell ref="C255:K255"/>
    <mergeCell ref="C244:K244"/>
    <mergeCell ref="C245:K245"/>
    <mergeCell ref="C246:K246"/>
    <mergeCell ref="C247:K247"/>
    <mergeCell ref="C248:K248"/>
    <mergeCell ref="C249:K249"/>
    <mergeCell ref="C262:K262"/>
    <mergeCell ref="C263:K263"/>
    <mergeCell ref="C264:K264"/>
    <mergeCell ref="C265:K265"/>
    <mergeCell ref="C266:K266"/>
    <mergeCell ref="C267:K267"/>
    <mergeCell ref="C256:K256"/>
    <mergeCell ref="C257:K257"/>
    <mergeCell ref="C258:K258"/>
    <mergeCell ref="C259:K259"/>
    <mergeCell ref="C260:K260"/>
    <mergeCell ref="C261:K261"/>
    <mergeCell ref="C274:K274"/>
    <mergeCell ref="C275:K275"/>
    <mergeCell ref="C276:K276"/>
    <mergeCell ref="C277:K277"/>
    <mergeCell ref="C278:K278"/>
    <mergeCell ref="C279:K279"/>
    <mergeCell ref="C268:K268"/>
    <mergeCell ref="C269:K269"/>
    <mergeCell ref="C270:K270"/>
    <mergeCell ref="C271:K271"/>
    <mergeCell ref="C272:K272"/>
    <mergeCell ref="C273:K273"/>
    <mergeCell ref="C286:K286"/>
    <mergeCell ref="C287:K287"/>
    <mergeCell ref="C288:K288"/>
    <mergeCell ref="C289:K289"/>
    <mergeCell ref="C290:K290"/>
    <mergeCell ref="C291:K291"/>
    <mergeCell ref="C280:K280"/>
    <mergeCell ref="C281:K281"/>
    <mergeCell ref="C282:K282"/>
    <mergeCell ref="C283:K283"/>
    <mergeCell ref="C284:K284"/>
    <mergeCell ref="C285:K285"/>
    <mergeCell ref="C298:K298"/>
    <mergeCell ref="C299:K299"/>
    <mergeCell ref="C300:K300"/>
    <mergeCell ref="C301:K301"/>
    <mergeCell ref="C302:K302"/>
    <mergeCell ref="C303:K303"/>
    <mergeCell ref="C292:K292"/>
    <mergeCell ref="C293:K293"/>
    <mergeCell ref="C294:K294"/>
    <mergeCell ref="C295:K295"/>
    <mergeCell ref="C296:K296"/>
    <mergeCell ref="C297:K297"/>
    <mergeCell ref="C310:K310"/>
    <mergeCell ref="C311:K311"/>
    <mergeCell ref="C312:K312"/>
    <mergeCell ref="C313:K313"/>
    <mergeCell ref="C314:K314"/>
    <mergeCell ref="C315:K315"/>
    <mergeCell ref="C304:K304"/>
    <mergeCell ref="C305:K305"/>
    <mergeCell ref="C306:K306"/>
    <mergeCell ref="C307:K307"/>
    <mergeCell ref="C308:K308"/>
    <mergeCell ref="C309:K309"/>
    <mergeCell ref="C322:K322"/>
    <mergeCell ref="C323:K323"/>
    <mergeCell ref="C324:K324"/>
    <mergeCell ref="C325:K325"/>
    <mergeCell ref="C326:K326"/>
    <mergeCell ref="C327:K327"/>
    <mergeCell ref="C316:K316"/>
    <mergeCell ref="C317:K317"/>
    <mergeCell ref="C318:K318"/>
    <mergeCell ref="C319:K319"/>
    <mergeCell ref="C320:K320"/>
    <mergeCell ref="C321:K321"/>
    <mergeCell ref="C334:K334"/>
    <mergeCell ref="C335:K335"/>
    <mergeCell ref="C336:K336"/>
    <mergeCell ref="C337:K337"/>
    <mergeCell ref="C328:K328"/>
    <mergeCell ref="C329:K329"/>
    <mergeCell ref="C330:K330"/>
    <mergeCell ref="C331:K331"/>
    <mergeCell ref="C332:K332"/>
    <mergeCell ref="C333:K333"/>
  </mergeCells>
  <hyperlinks>
    <hyperlink ref="A1:A2" location="Index!A1" display="Back to Index"/>
  </hyperlink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28"/>
  <sheetViews>
    <sheetView workbookViewId="0" topLeftCell="A1">
      <selection activeCell="P39" sqref="P39"/>
    </sheetView>
  </sheetViews>
  <sheetFormatPr defaultColWidth="9.140625" defaultRowHeight="15"/>
  <cols>
    <col min="1" max="1" width="9.140625" style="196" customWidth="1"/>
    <col min="2" max="2" width="9.7109375" style="201" bestFit="1" customWidth="1"/>
    <col min="3" max="3" width="20.00390625" style="201" bestFit="1" customWidth="1"/>
    <col min="4" max="4" width="9.140625" style="201" customWidth="1"/>
    <col min="5" max="5" width="9.7109375" style="201" bestFit="1" customWidth="1"/>
    <col min="6" max="6" width="20.00390625" style="201" bestFit="1" customWidth="1"/>
    <col min="7" max="16384" width="9.140625" style="201" customWidth="1"/>
  </cols>
  <sheetData>
    <row r="1" spans="1:6" s="196" customFormat="1" ht="15" customHeight="1">
      <c r="A1" s="1143" t="s">
        <v>64</v>
      </c>
      <c r="B1" s="1208"/>
      <c r="C1" s="1208"/>
      <c r="D1" s="1208"/>
      <c r="E1" s="1208"/>
      <c r="F1" s="1208"/>
    </row>
    <row r="2" spans="1:6" s="196" customFormat="1" ht="15">
      <c r="A2" s="1143"/>
      <c r="B2" s="1208"/>
      <c r="C2" s="1208"/>
      <c r="D2" s="1208"/>
      <c r="E2" s="1208"/>
      <c r="F2" s="1208"/>
    </row>
    <row r="3" spans="2:25" ht="15.75" customHeight="1" thickBot="1">
      <c r="B3" s="518" t="s">
        <v>232</v>
      </c>
      <c r="C3" s="121"/>
      <c r="D3" s="121"/>
      <c r="E3" s="121"/>
      <c r="F3" s="121"/>
      <c r="N3" s="74"/>
      <c r="O3" s="74"/>
      <c r="P3" s="74"/>
      <c r="Q3" s="92"/>
      <c r="R3" s="74"/>
      <c r="S3" s="74"/>
      <c r="T3" s="74"/>
      <c r="U3" s="74"/>
      <c r="V3" s="74"/>
      <c r="W3" s="74"/>
      <c r="X3" s="74"/>
      <c r="Y3" s="200"/>
    </row>
    <row r="4" spans="2:6" ht="15">
      <c r="B4" s="30" t="s">
        <v>193</v>
      </c>
      <c r="C4" s="31" t="s">
        <v>194</v>
      </c>
      <c r="D4" s="247"/>
      <c r="E4" s="30" t="s">
        <v>193</v>
      </c>
      <c r="F4" s="31" t="s">
        <v>194</v>
      </c>
    </row>
    <row r="5" spans="2:6" ht="15">
      <c r="B5" s="248" t="s">
        <v>195</v>
      </c>
      <c r="C5" s="249" t="s">
        <v>127</v>
      </c>
      <c r="E5" s="250" t="s">
        <v>213</v>
      </c>
      <c r="F5" s="249" t="s">
        <v>126</v>
      </c>
    </row>
    <row r="6" spans="2:6" ht="15">
      <c r="B6" s="250" t="s">
        <v>196</v>
      </c>
      <c r="C6" s="249" t="s">
        <v>197</v>
      </c>
      <c r="E6" s="250">
        <v>5381</v>
      </c>
      <c r="F6" s="249" t="s">
        <v>127</v>
      </c>
    </row>
    <row r="7" spans="2:6" ht="15">
      <c r="B7" s="250" t="s">
        <v>198</v>
      </c>
      <c r="C7" s="249" t="s">
        <v>126</v>
      </c>
      <c r="E7" s="250">
        <v>5400</v>
      </c>
      <c r="F7" s="249" t="s">
        <v>197</v>
      </c>
    </row>
    <row r="8" spans="2:6" ht="15">
      <c r="B8" s="250" t="s">
        <v>199</v>
      </c>
      <c r="C8" s="249" t="s">
        <v>197</v>
      </c>
      <c r="E8" s="250" t="s">
        <v>214</v>
      </c>
      <c r="F8" s="249" t="s">
        <v>126</v>
      </c>
    </row>
    <row r="9" spans="2:6" ht="15">
      <c r="B9" s="250" t="s">
        <v>227</v>
      </c>
      <c r="C9" s="249" t="s">
        <v>127</v>
      </c>
      <c r="E9" s="250" t="s">
        <v>215</v>
      </c>
      <c r="F9" s="249" t="s">
        <v>127</v>
      </c>
    </row>
    <row r="10" spans="2:6" ht="15">
      <c r="B10" s="250" t="s">
        <v>200</v>
      </c>
      <c r="C10" s="249" t="s">
        <v>197</v>
      </c>
      <c r="E10" s="250" t="s">
        <v>216</v>
      </c>
      <c r="F10" s="249" t="s">
        <v>126</v>
      </c>
    </row>
    <row r="11" spans="2:6" ht="15">
      <c r="B11" s="250" t="s">
        <v>201</v>
      </c>
      <c r="C11" s="249" t="s">
        <v>126</v>
      </c>
      <c r="E11" s="250">
        <v>5454</v>
      </c>
      <c r="F11" s="249" t="s">
        <v>127</v>
      </c>
    </row>
    <row r="12" spans="2:6" ht="15">
      <c r="B12" s="250" t="s">
        <v>202</v>
      </c>
      <c r="C12" s="249" t="s">
        <v>197</v>
      </c>
      <c r="E12" s="250" t="s">
        <v>217</v>
      </c>
      <c r="F12" s="249" t="s">
        <v>126</v>
      </c>
    </row>
    <row r="13" spans="2:6" ht="15">
      <c r="B13" s="250" t="s">
        <v>203</v>
      </c>
      <c r="C13" s="249" t="s">
        <v>126</v>
      </c>
      <c r="E13" s="250" t="s">
        <v>218</v>
      </c>
      <c r="F13" s="249" t="s">
        <v>127</v>
      </c>
    </row>
    <row r="14" spans="2:6" ht="15">
      <c r="B14" s="250" t="s">
        <v>204</v>
      </c>
      <c r="C14" s="249" t="s">
        <v>127</v>
      </c>
      <c r="E14" s="250" t="s">
        <v>219</v>
      </c>
      <c r="F14" s="249" t="s">
        <v>126</v>
      </c>
    </row>
    <row r="15" spans="2:6" ht="15">
      <c r="B15" s="250">
        <v>5271</v>
      </c>
      <c r="C15" s="249" t="s">
        <v>126</v>
      </c>
      <c r="E15" s="250" t="s">
        <v>220</v>
      </c>
      <c r="F15" s="249" t="s">
        <v>127</v>
      </c>
    </row>
    <row r="16" spans="2:6" ht="15">
      <c r="B16" s="250" t="s">
        <v>205</v>
      </c>
      <c r="C16" s="249" t="s">
        <v>127</v>
      </c>
      <c r="E16" s="250">
        <v>5600</v>
      </c>
      <c r="F16" s="249" t="s">
        <v>126</v>
      </c>
    </row>
    <row r="17" spans="2:6" ht="15">
      <c r="B17" s="250" t="s">
        <v>206</v>
      </c>
      <c r="C17" s="249" t="s">
        <v>126</v>
      </c>
      <c r="E17" s="250" t="s">
        <v>221</v>
      </c>
      <c r="F17" s="249" t="s">
        <v>127</v>
      </c>
    </row>
    <row r="18" spans="2:6" ht="15">
      <c r="B18" s="250" t="s">
        <v>207</v>
      </c>
      <c r="C18" s="249" t="s">
        <v>127</v>
      </c>
      <c r="E18" s="250">
        <v>5606</v>
      </c>
      <c r="F18" s="249" t="s">
        <v>126</v>
      </c>
    </row>
    <row r="19" spans="2:6" ht="15">
      <c r="B19" s="250" t="s">
        <v>208</v>
      </c>
      <c r="C19" s="249" t="s">
        <v>126</v>
      </c>
      <c r="E19" s="250">
        <v>5607</v>
      </c>
      <c r="F19" s="249" t="s">
        <v>127</v>
      </c>
    </row>
    <row r="20" spans="2:6" ht="15">
      <c r="B20" s="250" t="s">
        <v>209</v>
      </c>
      <c r="C20" s="249" t="s">
        <v>197</v>
      </c>
      <c r="E20" s="250" t="s">
        <v>222</v>
      </c>
      <c r="F20" s="249" t="s">
        <v>126</v>
      </c>
    </row>
    <row r="21" spans="2:6" ht="15">
      <c r="B21" s="250" t="s">
        <v>210</v>
      </c>
      <c r="C21" s="249" t="s">
        <v>126</v>
      </c>
      <c r="E21" s="250" t="s">
        <v>223</v>
      </c>
      <c r="F21" s="249" t="s">
        <v>127</v>
      </c>
    </row>
    <row r="22" spans="2:6" ht="15">
      <c r="B22" s="250">
        <v>5355</v>
      </c>
      <c r="C22" s="249" t="s">
        <v>197</v>
      </c>
      <c r="E22" s="250" t="s">
        <v>224</v>
      </c>
      <c r="F22" s="249" t="s">
        <v>126</v>
      </c>
    </row>
    <row r="23" spans="2:6" ht="15">
      <c r="B23" s="250" t="s">
        <v>211</v>
      </c>
      <c r="C23" s="249" t="s">
        <v>126</v>
      </c>
      <c r="E23" s="250" t="s">
        <v>225</v>
      </c>
      <c r="F23" s="249" t="s">
        <v>127</v>
      </c>
    </row>
    <row r="24" spans="2:6" ht="15.75" thickBot="1">
      <c r="B24" s="251" t="s">
        <v>212</v>
      </c>
      <c r="C24" s="252" t="s">
        <v>197</v>
      </c>
      <c r="E24" s="251" t="s">
        <v>226</v>
      </c>
      <c r="F24" s="252" t="s">
        <v>197</v>
      </c>
    </row>
    <row r="26" ht="15">
      <c r="B26" s="253" t="s">
        <v>623</v>
      </c>
    </row>
    <row r="27" ht="15">
      <c r="B27" s="24" t="s">
        <v>931</v>
      </c>
    </row>
    <row r="28" ht="15">
      <c r="B28" s="254" t="s">
        <v>932</v>
      </c>
    </row>
  </sheetData>
  <mergeCells count="2">
    <mergeCell ref="A1:A2"/>
    <mergeCell ref="B1:F2"/>
  </mergeCells>
  <hyperlinks>
    <hyperlink ref="A1:A2" location="Index!A1" display="Back to Index"/>
  </hyperlinks>
  <printOptions/>
  <pageMargins left="0.7" right="0.7" top="0.75" bottom="0.75" header="0.3" footer="0.3"/>
  <pageSetup horizontalDpi="300" verticalDpi="300" orientation="portrait" paperSize="9" r:id="rId1"/>
  <ignoredErrors>
    <ignoredError sqref="B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P122"/>
  <sheetViews>
    <sheetView workbookViewId="0" topLeftCell="A5">
      <selection activeCell="A1" sqref="A1:A2"/>
    </sheetView>
  </sheetViews>
  <sheetFormatPr defaultColWidth="9.140625" defaultRowHeight="15"/>
  <cols>
    <col min="1" max="1" width="9.140625" style="196" customWidth="1"/>
    <col min="2" max="2" width="20.28125" style="201" customWidth="1"/>
    <col min="3" max="7" width="16.7109375" style="201" customWidth="1"/>
    <col min="8" max="8" width="16.7109375" style="266" customWidth="1"/>
    <col min="9" max="13" width="16.7109375" style="201" customWidth="1"/>
    <col min="14" max="14" width="16.7109375" style="266" customWidth="1"/>
    <col min="15" max="19" width="16.7109375" style="201" customWidth="1"/>
    <col min="20" max="20" width="16.7109375" style="266" customWidth="1"/>
    <col min="21" max="38" width="16.7109375" style="201" customWidth="1"/>
    <col min="39" max="16384" width="9.140625" style="201" customWidth="1"/>
  </cols>
  <sheetData>
    <row r="1" spans="1:20" s="196" customFormat="1" ht="15">
      <c r="A1" s="1143" t="s">
        <v>64</v>
      </c>
      <c r="B1" s="1208"/>
      <c r="H1" s="255"/>
      <c r="N1" s="255"/>
      <c r="T1" s="255"/>
    </row>
    <row r="2" spans="1:68" s="196" customFormat="1" ht="15">
      <c r="A2" s="1143"/>
      <c r="B2" s="1208"/>
      <c r="C2" s="197"/>
      <c r="D2" s="197"/>
      <c r="E2" s="197"/>
      <c r="F2" s="197"/>
      <c r="G2" s="197"/>
      <c r="H2" s="256"/>
      <c r="I2" s="197"/>
      <c r="J2" s="197"/>
      <c r="K2" s="197"/>
      <c r="L2" s="197"/>
      <c r="M2" s="197"/>
      <c r="N2" s="256"/>
      <c r="O2" s="197"/>
      <c r="P2" s="197"/>
      <c r="Q2" s="197"/>
      <c r="R2" s="197"/>
      <c r="S2" s="197"/>
      <c r="T2" s="256"/>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row>
    <row r="3" spans="2:25" ht="15.75" thickBot="1">
      <c r="B3" s="119" t="s">
        <v>233</v>
      </c>
      <c r="C3" s="120"/>
      <c r="D3" s="120"/>
      <c r="E3" s="121"/>
      <c r="F3" s="121"/>
      <c r="G3" s="122"/>
      <c r="H3" s="200"/>
      <c r="I3" s="74"/>
      <c r="J3" s="74"/>
      <c r="K3" s="74"/>
      <c r="L3" s="92"/>
      <c r="M3" s="74"/>
      <c r="N3" s="74"/>
      <c r="O3" s="74"/>
      <c r="P3" s="74"/>
      <c r="Q3" s="92"/>
      <c r="R3" s="74"/>
      <c r="S3" s="74"/>
      <c r="T3" s="74"/>
      <c r="U3" s="74"/>
      <c r="V3" s="74"/>
      <c r="W3" s="74"/>
      <c r="X3" s="74"/>
      <c r="Y3" s="200"/>
    </row>
    <row r="4" spans="1:24" ht="20.25" customHeight="1">
      <c r="A4" s="257"/>
      <c r="B4" s="258" t="s">
        <v>631</v>
      </c>
      <c r="C4" s="259"/>
      <c r="D4" s="260"/>
      <c r="E4" s="260"/>
      <c r="F4" s="260"/>
      <c r="G4" s="260"/>
      <c r="H4" s="261" t="s">
        <v>578</v>
      </c>
      <c r="I4" s="260"/>
      <c r="J4" s="260"/>
      <c r="K4" s="260"/>
      <c r="L4" s="526"/>
      <c r="M4" s="526"/>
      <c r="N4" s="200"/>
      <c r="O4" s="200"/>
      <c r="P4" s="200"/>
      <c r="Q4" s="200"/>
      <c r="R4" s="200"/>
      <c r="S4" s="262"/>
      <c r="T4" s="200"/>
      <c r="U4" s="200"/>
      <c r="V4" s="200"/>
      <c r="W4" s="200"/>
      <c r="X4" s="200"/>
    </row>
    <row r="5" spans="1:24" ht="15">
      <c r="A5" s="257"/>
      <c r="B5" s="117">
        <v>2009</v>
      </c>
      <c r="C5" s="58">
        <v>2010</v>
      </c>
      <c r="D5" s="116">
        <v>2011</v>
      </c>
      <c r="E5" s="767">
        <v>2012</v>
      </c>
      <c r="F5" s="767">
        <v>2013</v>
      </c>
      <c r="G5" s="854">
        <v>2014</v>
      </c>
      <c r="H5" s="59">
        <v>2009</v>
      </c>
      <c r="I5" s="58">
        <v>2010</v>
      </c>
      <c r="J5" s="58">
        <v>2011</v>
      </c>
      <c r="K5" s="58">
        <v>2012</v>
      </c>
      <c r="L5" s="527">
        <v>2013</v>
      </c>
      <c r="M5" s="527">
        <v>2014</v>
      </c>
      <c r="N5" s="200"/>
      <c r="O5" s="200"/>
      <c r="P5" s="200"/>
      <c r="Q5" s="200"/>
      <c r="R5" s="200"/>
      <c r="S5" s="262"/>
      <c r="T5" s="200"/>
      <c r="U5" s="200"/>
      <c r="V5" s="200"/>
      <c r="W5" s="200"/>
      <c r="X5" s="200"/>
    </row>
    <row r="6" spans="1:20" ht="15">
      <c r="A6" s="257"/>
      <c r="B6" s="263">
        <v>155000</v>
      </c>
      <c r="C6" s="264">
        <v>235000</v>
      </c>
      <c r="D6" s="265">
        <v>255000</v>
      </c>
      <c r="E6" s="264">
        <v>255000</v>
      </c>
      <c r="F6" s="772">
        <v>335000</v>
      </c>
      <c r="G6" s="772">
        <v>410000</v>
      </c>
      <c r="H6" s="203">
        <v>208335</v>
      </c>
      <c r="I6" s="264">
        <v>303072.6</v>
      </c>
      <c r="J6" s="271">
        <v>261902</v>
      </c>
      <c r="K6" s="265">
        <v>449577</v>
      </c>
      <c r="L6" s="528">
        <v>562153</v>
      </c>
      <c r="M6" s="528">
        <v>592791</v>
      </c>
      <c r="N6" s="201"/>
      <c r="S6" s="266"/>
      <c r="T6" s="201"/>
    </row>
    <row r="7" spans="1:20" ht="15.75" customHeight="1">
      <c r="A7" s="257"/>
      <c r="B7" s="267" t="s">
        <v>574</v>
      </c>
      <c r="C7" s="268"/>
      <c r="D7" s="268"/>
      <c r="E7" s="268"/>
      <c r="F7" s="268"/>
      <c r="G7" s="268"/>
      <c r="H7" s="267" t="s">
        <v>576</v>
      </c>
      <c r="I7" s="268"/>
      <c r="J7" s="268"/>
      <c r="K7" s="268"/>
      <c r="L7" s="771"/>
      <c r="M7" s="771"/>
      <c r="N7" s="201"/>
      <c r="S7" s="266"/>
      <c r="T7" s="201"/>
    </row>
    <row r="8" spans="1:20" ht="15">
      <c r="A8" s="257"/>
      <c r="B8" s="117">
        <v>2009</v>
      </c>
      <c r="C8" s="58">
        <v>2010</v>
      </c>
      <c r="D8" s="118">
        <v>2011</v>
      </c>
      <c r="E8" s="118">
        <v>2012</v>
      </c>
      <c r="F8" s="767">
        <v>2013</v>
      </c>
      <c r="G8" s="854">
        <v>2014</v>
      </c>
      <c r="H8" s="59">
        <v>2009</v>
      </c>
      <c r="I8" s="60">
        <v>2010</v>
      </c>
      <c r="J8" s="58">
        <v>2011</v>
      </c>
      <c r="K8" s="58">
        <v>2012</v>
      </c>
      <c r="L8" s="527">
        <v>2013</v>
      </c>
      <c r="M8" s="527">
        <v>2014</v>
      </c>
      <c r="N8" s="201"/>
      <c r="S8" s="266"/>
      <c r="T8" s="201"/>
    </row>
    <row r="9" spans="1:20" ht="18" customHeight="1">
      <c r="A9" s="257"/>
      <c r="B9" s="269">
        <v>3000</v>
      </c>
      <c r="C9" s="264">
        <v>5000</v>
      </c>
      <c r="D9" s="264">
        <v>5000</v>
      </c>
      <c r="E9" s="264">
        <v>5667</v>
      </c>
      <c r="F9" s="772">
        <v>5667</v>
      </c>
      <c r="G9" s="772">
        <v>5667</v>
      </c>
      <c r="H9" s="270">
        <v>3574.5</v>
      </c>
      <c r="I9" s="271">
        <v>7205.5</v>
      </c>
      <c r="J9" s="271">
        <v>5527</v>
      </c>
      <c r="K9" s="265">
        <v>6851</v>
      </c>
      <c r="L9" s="528">
        <v>7635</v>
      </c>
      <c r="M9" s="528">
        <v>7621</v>
      </c>
      <c r="N9" s="201"/>
      <c r="S9" s="266"/>
      <c r="T9" s="201"/>
    </row>
    <row r="10" spans="1:20" ht="15.75" customHeight="1">
      <c r="A10" s="257"/>
      <c r="B10" s="267" t="s">
        <v>575</v>
      </c>
      <c r="C10" s="268"/>
      <c r="D10" s="268"/>
      <c r="E10" s="268"/>
      <c r="F10" s="268"/>
      <c r="G10" s="268"/>
      <c r="H10" s="272" t="s">
        <v>577</v>
      </c>
      <c r="I10" s="273"/>
      <c r="J10" s="273"/>
      <c r="K10" s="268"/>
      <c r="L10" s="771"/>
      <c r="M10" s="771"/>
      <c r="N10" s="201"/>
      <c r="S10" s="266"/>
      <c r="T10" s="201"/>
    </row>
    <row r="11" spans="1:20" ht="15">
      <c r="A11" s="257"/>
      <c r="B11" s="117">
        <v>2009</v>
      </c>
      <c r="C11" s="58">
        <v>2010</v>
      </c>
      <c r="D11" s="58">
        <v>2011</v>
      </c>
      <c r="E11" s="58">
        <v>2012</v>
      </c>
      <c r="F11" s="767">
        <v>2013</v>
      </c>
      <c r="G11" s="854">
        <v>2014</v>
      </c>
      <c r="H11" s="59">
        <v>2009</v>
      </c>
      <c r="I11" s="58">
        <v>2010</v>
      </c>
      <c r="J11" s="58">
        <v>2011</v>
      </c>
      <c r="K11" s="58">
        <v>2012</v>
      </c>
      <c r="L11" s="527">
        <v>2013</v>
      </c>
      <c r="M11" s="527">
        <v>2014</v>
      </c>
      <c r="N11" s="201"/>
      <c r="S11" s="266"/>
      <c r="T11" s="201"/>
    </row>
    <row r="12" spans="1:20" ht="15.75" thickBot="1">
      <c r="A12" s="257"/>
      <c r="B12" s="274">
        <v>54250</v>
      </c>
      <c r="C12" s="275">
        <v>82250</v>
      </c>
      <c r="D12" s="276">
        <v>89250</v>
      </c>
      <c r="E12" s="276">
        <v>89250</v>
      </c>
      <c r="F12" s="772">
        <v>117250</v>
      </c>
      <c r="G12" s="772">
        <v>143500</v>
      </c>
      <c r="H12" s="277">
        <v>84369</v>
      </c>
      <c r="I12" s="278">
        <v>107698</v>
      </c>
      <c r="J12" s="278">
        <v>99846</v>
      </c>
      <c r="K12" s="265">
        <v>208920</v>
      </c>
      <c r="L12" s="528">
        <v>264200</v>
      </c>
      <c r="M12" s="528">
        <v>298357</v>
      </c>
      <c r="N12" s="206"/>
      <c r="O12" s="206"/>
      <c r="P12" s="206"/>
      <c r="Q12" s="206"/>
      <c r="R12" s="206"/>
      <c r="S12" s="279"/>
      <c r="T12" s="201"/>
    </row>
    <row r="13" spans="1:38" ht="15">
      <c r="A13" s="257"/>
      <c r="B13" s="1211" t="s">
        <v>240</v>
      </c>
      <c r="C13" s="1211"/>
      <c r="D13" s="1211"/>
      <c r="E13" s="1211"/>
      <c r="F13" s="1211"/>
      <c r="G13" s="1211"/>
      <c r="H13" s="1211"/>
      <c r="I13" s="1212"/>
      <c r="J13" s="1211"/>
      <c r="K13" s="1211"/>
      <c r="L13" s="1211"/>
      <c r="M13" s="1211"/>
      <c r="N13" s="1211"/>
      <c r="O13" s="1211"/>
      <c r="P13" s="1211"/>
      <c r="Q13" s="1211"/>
      <c r="R13" s="1211"/>
      <c r="S13" s="1211"/>
      <c r="T13" s="1211"/>
      <c r="U13" s="548"/>
      <c r="V13" s="548"/>
      <c r="W13" s="548"/>
      <c r="X13" s="548"/>
      <c r="Y13" s="548"/>
      <c r="Z13" s="549"/>
      <c r="AA13" s="548"/>
      <c r="AB13" s="548"/>
      <c r="AC13" s="548"/>
      <c r="AD13" s="548"/>
      <c r="AE13" s="548"/>
      <c r="AF13" s="549"/>
      <c r="AG13" s="548"/>
      <c r="AH13" s="548"/>
      <c r="AI13" s="548"/>
      <c r="AJ13" s="548"/>
      <c r="AK13" s="548"/>
      <c r="AL13" s="549"/>
    </row>
    <row r="14" spans="1:38" ht="15">
      <c r="A14" s="257"/>
      <c r="B14" s="123"/>
      <c r="C14" s="1213">
        <v>2009</v>
      </c>
      <c r="D14" s="1209"/>
      <c r="E14" s="1209"/>
      <c r="F14" s="1209"/>
      <c r="G14" s="1209"/>
      <c r="H14" s="1209"/>
      <c r="I14" s="1216">
        <v>2010</v>
      </c>
      <c r="J14" s="1209"/>
      <c r="K14" s="1209"/>
      <c r="L14" s="1209"/>
      <c r="M14" s="1209"/>
      <c r="N14" s="1210"/>
      <c r="O14" s="1209">
        <v>2011</v>
      </c>
      <c r="P14" s="1209"/>
      <c r="Q14" s="1209"/>
      <c r="R14" s="1209"/>
      <c r="S14" s="1209"/>
      <c r="T14" s="1210"/>
      <c r="U14" s="1209">
        <v>2012</v>
      </c>
      <c r="V14" s="1209"/>
      <c r="W14" s="1209"/>
      <c r="X14" s="1209"/>
      <c r="Y14" s="1209"/>
      <c r="Z14" s="1210"/>
      <c r="AA14" s="1209">
        <v>2013</v>
      </c>
      <c r="AB14" s="1209"/>
      <c r="AC14" s="1209"/>
      <c r="AD14" s="1209"/>
      <c r="AE14" s="1209"/>
      <c r="AF14" s="1210"/>
      <c r="AG14" s="1209">
        <v>2014</v>
      </c>
      <c r="AH14" s="1209"/>
      <c r="AI14" s="1209"/>
      <c r="AJ14" s="1209"/>
      <c r="AK14" s="1209"/>
      <c r="AL14" s="1210"/>
    </row>
    <row r="15" spans="1:38" ht="15">
      <c r="A15" s="257"/>
      <c r="B15" s="25" t="s">
        <v>65</v>
      </c>
      <c r="C15" s="61" t="s">
        <v>154</v>
      </c>
      <c r="D15" s="62" t="s">
        <v>242</v>
      </c>
      <c r="E15" s="63" t="s">
        <v>73</v>
      </c>
      <c r="F15" s="62" t="s">
        <v>66</v>
      </c>
      <c r="G15" s="62" t="s">
        <v>67</v>
      </c>
      <c r="H15" s="80" t="s">
        <v>241</v>
      </c>
      <c r="I15" s="61" t="s">
        <v>154</v>
      </c>
      <c r="J15" s="64" t="s">
        <v>242</v>
      </c>
      <c r="K15" s="64" t="s">
        <v>73</v>
      </c>
      <c r="L15" s="62" t="s">
        <v>66</v>
      </c>
      <c r="M15" s="62" t="s">
        <v>67</v>
      </c>
      <c r="N15" s="85" t="s">
        <v>241</v>
      </c>
      <c r="O15" s="61" t="s">
        <v>154</v>
      </c>
      <c r="P15" s="62" t="s">
        <v>242</v>
      </c>
      <c r="Q15" s="61" t="s">
        <v>73</v>
      </c>
      <c r="R15" s="62" t="s">
        <v>66</v>
      </c>
      <c r="S15" s="62" t="s">
        <v>67</v>
      </c>
      <c r="T15" s="85" t="s">
        <v>241</v>
      </c>
      <c r="U15" s="61" t="s">
        <v>154</v>
      </c>
      <c r="V15" s="62" t="s">
        <v>242</v>
      </c>
      <c r="W15" s="61" t="s">
        <v>73</v>
      </c>
      <c r="X15" s="62" t="s">
        <v>66</v>
      </c>
      <c r="Y15" s="62" t="s">
        <v>67</v>
      </c>
      <c r="Z15" s="85" t="s">
        <v>241</v>
      </c>
      <c r="AA15" s="61" t="s">
        <v>154</v>
      </c>
      <c r="AB15" s="62" t="s">
        <v>242</v>
      </c>
      <c r="AC15" s="61" t="s">
        <v>73</v>
      </c>
      <c r="AD15" s="62" t="s">
        <v>66</v>
      </c>
      <c r="AE15" s="62" t="s">
        <v>67</v>
      </c>
      <c r="AF15" s="85" t="s">
        <v>241</v>
      </c>
      <c r="AG15" s="61" t="s">
        <v>154</v>
      </c>
      <c r="AH15" s="62" t="s">
        <v>242</v>
      </c>
      <c r="AI15" s="61" t="s">
        <v>73</v>
      </c>
      <c r="AJ15" s="62" t="s">
        <v>66</v>
      </c>
      <c r="AK15" s="62" t="s">
        <v>67</v>
      </c>
      <c r="AL15" s="85" t="s">
        <v>241</v>
      </c>
    </row>
    <row r="16" spans="1:38" ht="15">
      <c r="A16" s="257"/>
      <c r="B16" s="206" t="s">
        <v>155</v>
      </c>
      <c r="C16" s="265">
        <v>77999.19000002216</v>
      </c>
      <c r="D16" s="286">
        <v>0</v>
      </c>
      <c r="E16" s="287">
        <f>D16+C16</f>
        <v>77999.19000002216</v>
      </c>
      <c r="F16" s="264">
        <v>74379</v>
      </c>
      <c r="G16" s="286">
        <f>E16-F16</f>
        <v>3620.190000022165</v>
      </c>
      <c r="H16" s="280">
        <f>(E16-F16)/F16</f>
        <v>0.048672205864856544</v>
      </c>
      <c r="I16" s="288">
        <v>145848.46000020968</v>
      </c>
      <c r="J16" s="204">
        <v>5708</v>
      </c>
      <c r="K16" s="264">
        <f aca="true" t="shared" si="0" ref="K16:K28">SUM(I16:J16)</f>
        <v>151556.46000020968</v>
      </c>
      <c r="L16" s="264">
        <v>103113</v>
      </c>
      <c r="M16" s="264">
        <f>K16-L16</f>
        <v>48443.460000209685</v>
      </c>
      <c r="N16" s="281">
        <f>(K16-L16)/L16</f>
        <v>0.46980943237234574</v>
      </c>
      <c r="O16" s="288">
        <v>73485.76000001899</v>
      </c>
      <c r="P16" s="204">
        <v>50074</v>
      </c>
      <c r="Q16" s="265">
        <f>SUM(O16:P16)</f>
        <v>123559.76000001899</v>
      </c>
      <c r="R16" s="289">
        <v>119478</v>
      </c>
      <c r="S16" s="204">
        <f>Q16-R16</f>
        <v>4081.760000018985</v>
      </c>
      <c r="T16" s="281">
        <f>(Q16-R16)/R16</f>
        <v>0.03416327692143311</v>
      </c>
      <c r="U16" s="288">
        <v>182616.35000001837</v>
      </c>
      <c r="V16" s="533">
        <v>4909</v>
      </c>
      <c r="W16" s="538">
        <v>187525.35000000798</v>
      </c>
      <c r="X16" s="534">
        <v>116177</v>
      </c>
      <c r="Y16" s="539">
        <f>W16-X16</f>
        <v>71348.35000000798</v>
      </c>
      <c r="Z16" s="540">
        <f>(W16-X16)/X16</f>
        <v>0.6141348976131935</v>
      </c>
      <c r="AA16" s="288">
        <v>195335.16000002413</v>
      </c>
      <c r="AB16" s="533">
        <v>90000</v>
      </c>
      <c r="AC16" s="538">
        <v>285335.1600000097</v>
      </c>
      <c r="AD16" s="534">
        <v>146155</v>
      </c>
      <c r="AE16" s="539">
        <f>AC16-AD16</f>
        <v>139180.1600000097</v>
      </c>
      <c r="AF16" s="540">
        <f>(AC16/AD16)-1</f>
        <v>0.9522777872806931</v>
      </c>
      <c r="AG16" s="288">
        <v>90521.86999999388</v>
      </c>
      <c r="AH16" s="533">
        <v>123405</v>
      </c>
      <c r="AI16" s="538">
        <v>213926.87000002892</v>
      </c>
      <c r="AJ16" s="534">
        <v>166105</v>
      </c>
      <c r="AK16" s="539">
        <v>47821.870000028925</v>
      </c>
      <c r="AL16" s="856">
        <v>1.2879014478795276</v>
      </c>
    </row>
    <row r="17" spans="1:38" ht="15">
      <c r="A17" s="257"/>
      <c r="B17" s="206" t="s">
        <v>156</v>
      </c>
      <c r="C17" s="289">
        <v>4206.770000000004</v>
      </c>
      <c r="D17" s="290">
        <v>0</v>
      </c>
      <c r="E17" s="287">
        <f aca="true" t="shared" si="1" ref="E17:E28">D17+C17</f>
        <v>4206.770000000004</v>
      </c>
      <c r="F17" s="264">
        <v>3320</v>
      </c>
      <c r="G17" s="286">
        <f aca="true" t="shared" si="2" ref="G17:G28">E17-F17</f>
        <v>886.7700000000041</v>
      </c>
      <c r="H17" s="280">
        <f aca="true" t="shared" si="3" ref="H17:H28">(E17-F17)/F17</f>
        <v>0.26709939759036266</v>
      </c>
      <c r="I17" s="288">
        <v>6718.2639999999565</v>
      </c>
      <c r="J17" s="204">
        <v>0</v>
      </c>
      <c r="K17" s="264">
        <f t="shared" si="0"/>
        <v>6718.2639999999565</v>
      </c>
      <c r="L17" s="264">
        <v>5087</v>
      </c>
      <c r="M17" s="264">
        <f aca="true" t="shared" si="4" ref="M17:M28">K17-L17</f>
        <v>1631.2639999999565</v>
      </c>
      <c r="N17" s="281">
        <f aca="true" t="shared" si="5" ref="N17:N28">(K17-L17)/L17</f>
        <v>0.32067308826419433</v>
      </c>
      <c r="O17" s="288">
        <v>7075.339999999729</v>
      </c>
      <c r="P17" s="204">
        <v>0</v>
      </c>
      <c r="Q17" s="265">
        <f aca="true" t="shared" si="6" ref="Q17:Q28">SUM(O17:P17)</f>
        <v>7075.339999999729</v>
      </c>
      <c r="R17" s="289">
        <v>6248</v>
      </c>
      <c r="S17" s="204">
        <f aca="true" t="shared" si="7" ref="S17:S28">Q17-R17</f>
        <v>827.3399999997291</v>
      </c>
      <c r="T17" s="281">
        <f aca="true" t="shared" si="8" ref="T17:T28">S17/O17</f>
        <v>0.11693289651094659</v>
      </c>
      <c r="U17" s="288">
        <v>31883.26999999899</v>
      </c>
      <c r="V17" s="533">
        <v>0</v>
      </c>
      <c r="W17" s="538">
        <v>31883.26999999899</v>
      </c>
      <c r="X17" s="534">
        <v>7998</v>
      </c>
      <c r="Y17" s="539">
        <f aca="true" t="shared" si="9" ref="Y17:Y26">W17-X17</f>
        <v>23885.26999999899</v>
      </c>
      <c r="Z17" s="540">
        <f aca="true" t="shared" si="10" ref="Z17:Z26">(W17-X17)/X17</f>
        <v>2.9864053513377082</v>
      </c>
      <c r="AA17" s="288">
        <v>0</v>
      </c>
      <c r="AB17" s="533">
        <v>15729</v>
      </c>
      <c r="AC17" s="538">
        <v>15729</v>
      </c>
      <c r="AD17" s="534">
        <v>11504</v>
      </c>
      <c r="AE17" s="539">
        <f aca="true" t="shared" si="11" ref="AE17:AE20">AC17-AD17</f>
        <v>4225</v>
      </c>
      <c r="AF17" s="540">
        <f aca="true" t="shared" si="12" ref="AF17:AF20">(AC17/AD17)-1</f>
        <v>0.3672635605006953</v>
      </c>
      <c r="AG17" s="288">
        <v>9478.7900000001</v>
      </c>
      <c r="AH17" s="533">
        <v>20000</v>
      </c>
      <c r="AI17" s="538">
        <v>29478.789999999564</v>
      </c>
      <c r="AJ17" s="534">
        <v>17811</v>
      </c>
      <c r="AK17" s="539">
        <v>11667.789999999564</v>
      </c>
      <c r="AL17" s="856">
        <v>1.6550889899500065</v>
      </c>
    </row>
    <row r="18" spans="1:38" ht="15">
      <c r="A18" s="257"/>
      <c r="B18" s="206" t="s">
        <v>157</v>
      </c>
      <c r="C18" s="289">
        <v>44417.78999999852</v>
      </c>
      <c r="D18" s="290">
        <v>0</v>
      </c>
      <c r="E18" s="287">
        <f t="shared" si="1"/>
        <v>44417.78999999852</v>
      </c>
      <c r="F18" s="264">
        <v>17271</v>
      </c>
      <c r="G18" s="286">
        <f t="shared" si="2"/>
        <v>27146.789999998517</v>
      </c>
      <c r="H18" s="280">
        <f t="shared" si="3"/>
        <v>1.5718134445022591</v>
      </c>
      <c r="I18" s="288">
        <v>4543.429999999939</v>
      </c>
      <c r="J18" s="204">
        <v>26651</v>
      </c>
      <c r="K18" s="264">
        <f t="shared" si="0"/>
        <v>31194.42999999994</v>
      </c>
      <c r="L18" s="264">
        <v>27775</v>
      </c>
      <c r="M18" s="264">
        <f t="shared" si="4"/>
        <v>3419.4299999999384</v>
      </c>
      <c r="N18" s="281">
        <f t="shared" si="5"/>
        <v>0.12311179117911569</v>
      </c>
      <c r="O18" s="288">
        <v>26970.419999999936</v>
      </c>
      <c r="P18" s="204">
        <v>6331</v>
      </c>
      <c r="Q18" s="265">
        <f t="shared" si="6"/>
        <v>33301.41999999994</v>
      </c>
      <c r="R18" s="291">
        <v>35601</v>
      </c>
      <c r="S18" s="52">
        <f t="shared" si="7"/>
        <v>-2299.58000000006</v>
      </c>
      <c r="T18" s="83">
        <f t="shared" si="8"/>
        <v>-0.08526304002681699</v>
      </c>
      <c r="U18" s="288">
        <v>70085.2100000029</v>
      </c>
      <c r="V18" s="533">
        <v>0</v>
      </c>
      <c r="W18" s="538">
        <v>70085.2100000029</v>
      </c>
      <c r="X18" s="534">
        <v>37980</v>
      </c>
      <c r="Y18" s="539">
        <f t="shared" si="9"/>
        <v>32105.210000002902</v>
      </c>
      <c r="Z18" s="540">
        <f t="shared" si="10"/>
        <v>0.8453188520274593</v>
      </c>
      <c r="AA18" s="288">
        <v>66895.2099999994</v>
      </c>
      <c r="AB18" s="533">
        <v>0</v>
      </c>
      <c r="AC18" s="538">
        <v>66895.2099999994</v>
      </c>
      <c r="AD18" s="534">
        <v>45564</v>
      </c>
      <c r="AE18" s="539">
        <f t="shared" si="11"/>
        <v>21331.209999999395</v>
      </c>
      <c r="AF18" s="540">
        <f t="shared" si="12"/>
        <v>0.46815929242383003</v>
      </c>
      <c r="AG18" s="288" t="s">
        <v>75</v>
      </c>
      <c r="AH18" s="533">
        <v>56132</v>
      </c>
      <c r="AI18" s="538">
        <v>56132</v>
      </c>
      <c r="AJ18" s="534">
        <v>56132</v>
      </c>
      <c r="AK18" s="539">
        <v>0</v>
      </c>
      <c r="AL18" s="856">
        <v>1</v>
      </c>
    </row>
    <row r="19" spans="1:38" ht="15">
      <c r="A19" s="257"/>
      <c r="B19" s="206" t="s">
        <v>158</v>
      </c>
      <c r="C19" s="289">
        <v>16855.299999999675</v>
      </c>
      <c r="D19" s="290">
        <v>0</v>
      </c>
      <c r="E19" s="287">
        <f t="shared" si="1"/>
        <v>16855.299999999675</v>
      </c>
      <c r="F19" s="264">
        <v>10886</v>
      </c>
      <c r="G19" s="286">
        <f t="shared" si="2"/>
        <v>5969.2999999996755</v>
      </c>
      <c r="H19" s="280">
        <f t="shared" si="3"/>
        <v>0.5483465000918313</v>
      </c>
      <c r="I19" s="288">
        <v>12458.019999999957</v>
      </c>
      <c r="J19" s="204">
        <v>6465</v>
      </c>
      <c r="K19" s="264">
        <f t="shared" si="0"/>
        <v>18923.019999999957</v>
      </c>
      <c r="L19" s="264">
        <v>15298</v>
      </c>
      <c r="M19" s="264">
        <f t="shared" si="4"/>
        <v>3625.019999999957</v>
      </c>
      <c r="N19" s="281">
        <f t="shared" si="5"/>
        <v>0.2369603869786872</v>
      </c>
      <c r="O19" s="288">
        <v>15294.52999999955</v>
      </c>
      <c r="P19" s="204">
        <v>713</v>
      </c>
      <c r="Q19" s="265">
        <f t="shared" si="6"/>
        <v>16007.52999999955</v>
      </c>
      <c r="R19" s="291">
        <v>16186</v>
      </c>
      <c r="S19" s="52">
        <f t="shared" si="7"/>
        <v>-178.47000000045045</v>
      </c>
      <c r="T19" s="83">
        <f t="shared" si="8"/>
        <v>-0.011668877696827278</v>
      </c>
      <c r="U19" s="288">
        <v>47433.71999999651</v>
      </c>
      <c r="V19" s="533">
        <v>0</v>
      </c>
      <c r="W19" s="538">
        <v>47433.71999999651</v>
      </c>
      <c r="X19" s="534">
        <v>18023</v>
      </c>
      <c r="Y19" s="539">
        <f t="shared" si="9"/>
        <v>29410.71999999651</v>
      </c>
      <c r="Z19" s="540">
        <f t="shared" si="10"/>
        <v>1.631843755201493</v>
      </c>
      <c r="AA19" s="288">
        <v>26439.110000000044</v>
      </c>
      <c r="AB19" s="533">
        <v>0</v>
      </c>
      <c r="AC19" s="538">
        <v>26439.110000000044</v>
      </c>
      <c r="AD19" s="534">
        <v>22829</v>
      </c>
      <c r="AE19" s="539">
        <f t="shared" si="11"/>
        <v>3610.1100000000442</v>
      </c>
      <c r="AF19" s="540">
        <f t="shared" si="12"/>
        <v>0.15813701870428165</v>
      </c>
      <c r="AG19" s="288" t="s">
        <v>75</v>
      </c>
      <c r="AH19" s="533">
        <v>30053</v>
      </c>
      <c r="AI19" s="538">
        <v>30053</v>
      </c>
      <c r="AJ19" s="534">
        <v>30053</v>
      </c>
      <c r="AK19" s="539">
        <v>0</v>
      </c>
      <c r="AL19" s="856">
        <v>1</v>
      </c>
    </row>
    <row r="20" spans="1:38" ht="15">
      <c r="A20" s="257"/>
      <c r="B20" s="206" t="s">
        <v>70</v>
      </c>
      <c r="C20" s="289">
        <v>4495.949999999958</v>
      </c>
      <c r="D20" s="290">
        <v>0</v>
      </c>
      <c r="E20" s="287">
        <f t="shared" si="1"/>
        <v>4495.949999999958</v>
      </c>
      <c r="F20" s="264">
        <v>3295</v>
      </c>
      <c r="G20" s="286">
        <f t="shared" si="2"/>
        <v>1200.949999999958</v>
      </c>
      <c r="H20" s="280">
        <f t="shared" si="3"/>
        <v>0.36447647951440304</v>
      </c>
      <c r="I20" s="288">
        <v>8139.135999999688</v>
      </c>
      <c r="J20" s="204">
        <v>0</v>
      </c>
      <c r="K20" s="264">
        <f t="shared" si="0"/>
        <v>8139.135999999688</v>
      </c>
      <c r="L20" s="264">
        <v>5850</v>
      </c>
      <c r="M20" s="264">
        <f t="shared" si="4"/>
        <v>2289.1359999996876</v>
      </c>
      <c r="N20" s="281">
        <f t="shared" si="5"/>
        <v>0.39130529914524576</v>
      </c>
      <c r="O20" s="288">
        <v>5595.169999999922</v>
      </c>
      <c r="P20" s="204">
        <v>2289</v>
      </c>
      <c r="Q20" s="265">
        <f t="shared" si="6"/>
        <v>7884.169999999922</v>
      </c>
      <c r="R20" s="289">
        <v>7657</v>
      </c>
      <c r="S20" s="204">
        <f t="shared" si="7"/>
        <v>227.16999999992186</v>
      </c>
      <c r="T20" s="281">
        <f t="shared" si="8"/>
        <v>0.04060108986856968</v>
      </c>
      <c r="U20" s="288">
        <v>23758.109999999484</v>
      </c>
      <c r="V20" s="533">
        <v>227</v>
      </c>
      <c r="W20" s="538">
        <v>23985.109999999517</v>
      </c>
      <c r="X20" s="534">
        <v>7199</v>
      </c>
      <c r="Y20" s="539">
        <f t="shared" si="9"/>
        <v>16786.109999999517</v>
      </c>
      <c r="Z20" s="540">
        <f t="shared" si="10"/>
        <v>2.33172801778018</v>
      </c>
      <c r="AA20" s="288">
        <v>12201.570000000029</v>
      </c>
      <c r="AB20" s="533">
        <v>6291</v>
      </c>
      <c r="AC20" s="538">
        <v>18492.569999999876</v>
      </c>
      <c r="AD20" s="534">
        <v>9678</v>
      </c>
      <c r="AE20" s="539">
        <f t="shared" si="11"/>
        <v>8814.569999999876</v>
      </c>
      <c r="AF20" s="540">
        <f t="shared" si="12"/>
        <v>0.9107842529448105</v>
      </c>
      <c r="AG20" s="288">
        <v>13725.460000000223</v>
      </c>
      <c r="AH20" s="533">
        <v>8815</v>
      </c>
      <c r="AI20" s="538">
        <v>22540.459999999857</v>
      </c>
      <c r="AJ20" s="534">
        <v>11233</v>
      </c>
      <c r="AK20" s="539">
        <v>11307.459999999857</v>
      </c>
      <c r="AL20" s="856">
        <v>2.0066286833437066</v>
      </c>
    </row>
    <row r="21" spans="1:38" ht="15">
      <c r="A21" s="257"/>
      <c r="B21" s="206" t="s">
        <v>71</v>
      </c>
      <c r="C21" s="289">
        <v>2520.9420000000005</v>
      </c>
      <c r="D21" s="290">
        <v>0</v>
      </c>
      <c r="E21" s="287">
        <f t="shared" si="1"/>
        <v>2520.9420000000005</v>
      </c>
      <c r="F21" s="264">
        <v>1864</v>
      </c>
      <c r="G21" s="286">
        <f t="shared" si="2"/>
        <v>656.9420000000005</v>
      </c>
      <c r="H21" s="280">
        <f t="shared" si="3"/>
        <v>0.3524366952789702</v>
      </c>
      <c r="I21" s="288">
        <v>2768.1900000000264</v>
      </c>
      <c r="J21" s="204">
        <v>657</v>
      </c>
      <c r="K21" s="264">
        <f t="shared" si="0"/>
        <v>3425.1900000000264</v>
      </c>
      <c r="L21" s="264">
        <v>3328</v>
      </c>
      <c r="M21" s="264">
        <f t="shared" si="4"/>
        <v>97.19000000002643</v>
      </c>
      <c r="N21" s="281">
        <f t="shared" si="5"/>
        <v>0.029203725961546405</v>
      </c>
      <c r="O21" s="288">
        <v>3555.190000000002</v>
      </c>
      <c r="P21" s="204">
        <v>97</v>
      </c>
      <c r="Q21" s="265">
        <f t="shared" si="6"/>
        <v>3652.190000000002</v>
      </c>
      <c r="R21" s="289">
        <v>3273</v>
      </c>
      <c r="S21" s="204">
        <f t="shared" si="7"/>
        <v>379.1900000000019</v>
      </c>
      <c r="T21" s="281">
        <f t="shared" si="8"/>
        <v>0.10665815329138574</v>
      </c>
      <c r="U21" s="288">
        <v>2895.5300000000075</v>
      </c>
      <c r="V21" s="533">
        <v>379</v>
      </c>
      <c r="W21" s="538">
        <v>3274.530000000022</v>
      </c>
      <c r="X21" s="534">
        <v>2679</v>
      </c>
      <c r="Y21" s="539">
        <f t="shared" si="9"/>
        <v>595.530000000022</v>
      </c>
      <c r="Z21" s="540">
        <f t="shared" si="10"/>
        <v>0.22229563269877642</v>
      </c>
      <c r="AA21" s="288" t="s">
        <v>746</v>
      </c>
      <c r="AB21" s="533" t="s">
        <v>746</v>
      </c>
      <c r="AC21" s="538" t="s">
        <v>746</v>
      </c>
      <c r="AD21" s="534" t="s">
        <v>746</v>
      </c>
      <c r="AE21" s="539" t="s">
        <v>746</v>
      </c>
      <c r="AF21" s="540" t="s">
        <v>746</v>
      </c>
      <c r="AG21" s="288" t="s">
        <v>746</v>
      </c>
      <c r="AH21" s="533" t="s">
        <v>746</v>
      </c>
      <c r="AI21" s="538" t="s">
        <v>746</v>
      </c>
      <c r="AJ21" s="534" t="s">
        <v>746</v>
      </c>
      <c r="AK21" s="539" t="s">
        <v>746</v>
      </c>
      <c r="AL21" s="540" t="s">
        <v>746</v>
      </c>
    </row>
    <row r="22" spans="1:38" ht="15">
      <c r="A22" s="257"/>
      <c r="B22" s="206" t="s">
        <v>159</v>
      </c>
      <c r="C22" s="289">
        <v>3783.0000000000023</v>
      </c>
      <c r="D22" s="290">
        <v>0</v>
      </c>
      <c r="E22" s="287">
        <f t="shared" si="1"/>
        <v>3783.0000000000023</v>
      </c>
      <c r="F22" s="264">
        <v>5440</v>
      </c>
      <c r="G22" s="524">
        <f t="shared" si="2"/>
        <v>-1656.9999999999977</v>
      </c>
      <c r="H22" s="81">
        <f t="shared" si="3"/>
        <v>-0.3045955882352937</v>
      </c>
      <c r="I22" s="288">
        <v>10663.799999999967</v>
      </c>
      <c r="J22" s="204">
        <v>0</v>
      </c>
      <c r="K22" s="264">
        <f t="shared" si="0"/>
        <v>10663.799999999967</v>
      </c>
      <c r="L22" s="264">
        <v>10780</v>
      </c>
      <c r="M22" s="53">
        <f t="shared" si="4"/>
        <v>-116.20000000003347</v>
      </c>
      <c r="N22" s="83">
        <f t="shared" si="5"/>
        <v>-0.010779220779223884</v>
      </c>
      <c r="O22" s="288">
        <v>8641.689999999491</v>
      </c>
      <c r="P22" s="204">
        <v>0</v>
      </c>
      <c r="Q22" s="265">
        <f t="shared" si="6"/>
        <v>8641.689999999491</v>
      </c>
      <c r="R22" s="289">
        <v>10240</v>
      </c>
      <c r="S22" s="52">
        <f t="shared" si="7"/>
        <v>-1598.3100000005088</v>
      </c>
      <c r="T22" s="83">
        <f t="shared" si="8"/>
        <v>-0.18495340610466274</v>
      </c>
      <c r="U22" s="288">
        <v>15572.38999999996</v>
      </c>
      <c r="V22" s="533">
        <v>0</v>
      </c>
      <c r="W22" s="538">
        <v>15572.38999999996</v>
      </c>
      <c r="X22" s="534">
        <v>9938</v>
      </c>
      <c r="Y22" s="539">
        <f t="shared" si="9"/>
        <v>5634.389999999959</v>
      </c>
      <c r="Z22" s="540">
        <f t="shared" si="10"/>
        <v>0.5669541155161963</v>
      </c>
      <c r="AA22" s="288">
        <v>16005.480000000092</v>
      </c>
      <c r="AB22" s="533">
        <v>5634</v>
      </c>
      <c r="AC22" s="538">
        <v>21639.479999999974</v>
      </c>
      <c r="AD22" s="534">
        <v>18071</v>
      </c>
      <c r="AE22" s="539">
        <f aca="true" t="shared" si="13" ref="AE22:AE28">AC22-AD22</f>
        <v>3568.479999999974</v>
      </c>
      <c r="AF22" s="540">
        <f aca="true" t="shared" si="14" ref="AF22:AF27">(AC22/AD22)-1</f>
        <v>0.19746997952520462</v>
      </c>
      <c r="AG22" s="288">
        <v>29733.83999999973</v>
      </c>
      <c r="AH22" s="533">
        <v>3568</v>
      </c>
      <c r="AI22" s="538">
        <v>33301.83999999921</v>
      </c>
      <c r="AJ22" s="534">
        <v>27365</v>
      </c>
      <c r="AK22" s="539">
        <v>5936.839999999211</v>
      </c>
      <c r="AL22" s="856">
        <v>1.2169501187648168</v>
      </c>
    </row>
    <row r="23" spans="1:38" ht="15">
      <c r="A23" s="257"/>
      <c r="B23" s="700" t="s">
        <v>741</v>
      </c>
      <c r="C23" s="289">
        <v>24900.999999999553</v>
      </c>
      <c r="D23" s="290">
        <v>0</v>
      </c>
      <c r="E23" s="287">
        <f t="shared" si="1"/>
        <v>24900.999999999553</v>
      </c>
      <c r="F23" s="264">
        <v>14369</v>
      </c>
      <c r="G23" s="286">
        <f t="shared" si="2"/>
        <v>10531.999999999553</v>
      </c>
      <c r="H23" s="280">
        <f t="shared" si="3"/>
        <v>0.7329668035353576</v>
      </c>
      <c r="I23" s="288">
        <v>26479.489999998987</v>
      </c>
      <c r="J23" s="204">
        <v>10532</v>
      </c>
      <c r="K23" s="264">
        <f t="shared" si="0"/>
        <v>37011.48999999899</v>
      </c>
      <c r="L23" s="264">
        <v>31245</v>
      </c>
      <c r="M23" s="264">
        <f t="shared" si="4"/>
        <v>5766.489999998987</v>
      </c>
      <c r="N23" s="281">
        <f t="shared" si="5"/>
        <v>0.18455720915343213</v>
      </c>
      <c r="O23" s="288">
        <v>17222.359999998924</v>
      </c>
      <c r="P23" s="204">
        <v>1460</v>
      </c>
      <c r="Q23" s="265">
        <f t="shared" si="6"/>
        <v>18682.359999998924</v>
      </c>
      <c r="R23" s="289">
        <v>18889</v>
      </c>
      <c r="S23" s="52">
        <f t="shared" si="7"/>
        <v>-206.64000000107626</v>
      </c>
      <c r="T23" s="83">
        <f t="shared" si="8"/>
        <v>-0.011998355626121459</v>
      </c>
      <c r="U23" s="288">
        <v>28504.669999999034</v>
      </c>
      <c r="V23" s="533">
        <v>2442</v>
      </c>
      <c r="W23" s="538">
        <v>30946.669999999456</v>
      </c>
      <c r="X23" s="534">
        <v>21362</v>
      </c>
      <c r="Y23" s="539">
        <f t="shared" si="9"/>
        <v>9584.669999999456</v>
      </c>
      <c r="Z23" s="540">
        <f t="shared" si="10"/>
        <v>0.44867849452295927</v>
      </c>
      <c r="AA23" s="288">
        <v>41181.159999998796</v>
      </c>
      <c r="AB23" s="533">
        <v>11131</v>
      </c>
      <c r="AC23" s="538">
        <v>52312.15999999788</v>
      </c>
      <c r="AD23" s="534">
        <v>32384</v>
      </c>
      <c r="AE23" s="539">
        <f t="shared" si="13"/>
        <v>19928.15999999788</v>
      </c>
      <c r="AF23" s="540">
        <f t="shared" si="14"/>
        <v>0.6153705533596183</v>
      </c>
      <c r="AG23" s="288">
        <v>97093.06000001023</v>
      </c>
      <c r="AH23" s="533">
        <v>0</v>
      </c>
      <c r="AI23" s="538">
        <v>97093.06000001023</v>
      </c>
      <c r="AJ23" s="534">
        <v>35096</v>
      </c>
      <c r="AK23" s="539">
        <v>61997.06000001023</v>
      </c>
      <c r="AL23" s="856">
        <v>2.7664993161616773</v>
      </c>
    </row>
    <row r="24" spans="1:38" ht="15">
      <c r="A24" s="257"/>
      <c r="B24" s="700" t="s">
        <v>738</v>
      </c>
      <c r="C24" s="289">
        <v>2159.1199999999935</v>
      </c>
      <c r="D24" s="290">
        <v>0</v>
      </c>
      <c r="E24" s="287">
        <f t="shared" si="1"/>
        <v>2159.1199999999935</v>
      </c>
      <c r="F24" s="264">
        <v>1739</v>
      </c>
      <c r="G24" s="286">
        <f t="shared" si="2"/>
        <v>420.1199999999935</v>
      </c>
      <c r="H24" s="280">
        <f t="shared" si="3"/>
        <v>0.24158711903392383</v>
      </c>
      <c r="I24" s="288">
        <v>3996.520000000066</v>
      </c>
      <c r="J24" s="204">
        <v>420.12</v>
      </c>
      <c r="K24" s="264">
        <f t="shared" si="0"/>
        <v>4416.640000000066</v>
      </c>
      <c r="L24" s="264">
        <v>3503</v>
      </c>
      <c r="M24" s="264">
        <f t="shared" si="4"/>
        <v>913.6400000000658</v>
      </c>
      <c r="N24" s="281">
        <f t="shared" si="5"/>
        <v>0.2608164430488341</v>
      </c>
      <c r="O24" s="288">
        <v>2491.500000000007</v>
      </c>
      <c r="P24" s="204">
        <v>0</v>
      </c>
      <c r="Q24" s="265">
        <f t="shared" si="6"/>
        <v>2491.500000000007</v>
      </c>
      <c r="R24" s="289">
        <v>2386</v>
      </c>
      <c r="S24" s="204">
        <f t="shared" si="7"/>
        <v>105.50000000000682</v>
      </c>
      <c r="T24" s="281">
        <f t="shared" si="8"/>
        <v>0.04234396949629</v>
      </c>
      <c r="U24" s="288">
        <v>1546.3499999999985</v>
      </c>
      <c r="V24" s="533">
        <v>2884</v>
      </c>
      <c r="W24" s="538">
        <v>4430.35000000001</v>
      </c>
      <c r="X24" s="534">
        <v>2884</v>
      </c>
      <c r="Y24" s="539">
        <f t="shared" si="9"/>
        <v>1546.3500000000104</v>
      </c>
      <c r="Z24" s="540">
        <f t="shared" si="10"/>
        <v>0.5361823855755931</v>
      </c>
      <c r="AA24" s="288">
        <v>7065.530000000013</v>
      </c>
      <c r="AB24" s="533">
        <v>0</v>
      </c>
      <c r="AC24" s="538">
        <v>7065.530000000013</v>
      </c>
      <c r="AD24" s="534">
        <v>3624</v>
      </c>
      <c r="AE24" s="539">
        <f t="shared" si="13"/>
        <v>3441.5300000000134</v>
      </c>
      <c r="AF24" s="540">
        <f t="shared" si="14"/>
        <v>0.9496495584989</v>
      </c>
      <c r="AG24" s="288" t="s">
        <v>75</v>
      </c>
      <c r="AH24" s="533">
        <v>23370</v>
      </c>
      <c r="AI24" s="538">
        <v>23370</v>
      </c>
      <c r="AJ24" s="534">
        <v>4568</v>
      </c>
      <c r="AK24" s="539">
        <v>18802</v>
      </c>
      <c r="AL24" s="856">
        <v>5.116024518388792</v>
      </c>
    </row>
    <row r="25" spans="1:38" ht="15">
      <c r="A25" s="257"/>
      <c r="B25" s="700" t="s">
        <v>739</v>
      </c>
      <c r="C25" s="289">
        <v>23297.10999999864</v>
      </c>
      <c r="D25" s="290">
        <v>0</v>
      </c>
      <c r="E25" s="287">
        <f t="shared" si="1"/>
        <v>23297.10999999864</v>
      </c>
      <c r="F25" s="264">
        <v>19828</v>
      </c>
      <c r="G25" s="286">
        <f t="shared" si="2"/>
        <v>3469.10999999864</v>
      </c>
      <c r="H25" s="280">
        <f t="shared" si="3"/>
        <v>0.17496015735316925</v>
      </c>
      <c r="I25" s="288">
        <v>23046.469999998913</v>
      </c>
      <c r="J25" s="204">
        <v>3469</v>
      </c>
      <c r="K25" s="264">
        <f t="shared" si="0"/>
        <v>26515.469999998913</v>
      </c>
      <c r="L25" s="264">
        <v>26332</v>
      </c>
      <c r="M25" s="264">
        <f t="shared" si="4"/>
        <v>183.4699999989134</v>
      </c>
      <c r="N25" s="281">
        <f t="shared" si="5"/>
        <v>0.00696756797808421</v>
      </c>
      <c r="O25" s="289">
        <v>32838.99999999752</v>
      </c>
      <c r="P25" s="290">
        <v>183</v>
      </c>
      <c r="Q25" s="287">
        <f t="shared" si="6"/>
        <v>33021.99999999752</v>
      </c>
      <c r="R25" s="264">
        <v>31069</v>
      </c>
      <c r="S25" s="286">
        <f t="shared" si="7"/>
        <v>1952.999999997519</v>
      </c>
      <c r="T25" s="280">
        <f t="shared" si="8"/>
        <v>0.05947196930471898</v>
      </c>
      <c r="U25" s="289">
        <v>28413.06999999925</v>
      </c>
      <c r="V25" s="290">
        <v>0</v>
      </c>
      <c r="W25" s="287">
        <v>28626.069999999123</v>
      </c>
      <c r="X25" s="264">
        <v>28626</v>
      </c>
      <c r="Y25" s="286">
        <f t="shared" si="9"/>
        <v>0.06999999912295607</v>
      </c>
      <c r="Z25" s="280">
        <f t="shared" si="10"/>
        <v>2.4453293901682413E-06</v>
      </c>
      <c r="AA25" s="288">
        <v>54008.43000000134</v>
      </c>
      <c r="AB25" s="533">
        <v>0</v>
      </c>
      <c r="AC25" s="538">
        <v>54008.42999999813</v>
      </c>
      <c r="AD25" s="534">
        <v>37367</v>
      </c>
      <c r="AE25" s="539">
        <f t="shared" si="13"/>
        <v>16641.42999999813</v>
      </c>
      <c r="AF25" s="540">
        <f t="shared" si="14"/>
        <v>0.4453509781357383</v>
      </c>
      <c r="AG25" s="288">
        <v>63528.79000000036</v>
      </c>
      <c r="AH25" s="533">
        <v>4641</v>
      </c>
      <c r="AI25" s="538">
        <v>68169.7899999997</v>
      </c>
      <c r="AJ25" s="534">
        <v>45629</v>
      </c>
      <c r="AK25" s="539">
        <v>22540.789999999703</v>
      </c>
      <c r="AL25" s="856">
        <v>1.4940014026167503</v>
      </c>
    </row>
    <row r="26" spans="1:38" ht="15">
      <c r="A26" s="257"/>
      <c r="B26" s="700" t="s">
        <v>740</v>
      </c>
      <c r="C26" s="289">
        <v>3698.480000000051</v>
      </c>
      <c r="D26" s="290">
        <v>0</v>
      </c>
      <c r="E26" s="287">
        <f t="shared" si="1"/>
        <v>3698.480000000051</v>
      </c>
      <c r="F26" s="264">
        <v>2611</v>
      </c>
      <c r="G26" s="286">
        <f t="shared" si="2"/>
        <v>1087.480000000051</v>
      </c>
      <c r="H26" s="280">
        <f t="shared" si="3"/>
        <v>0.4164994255074879</v>
      </c>
      <c r="I26" s="289">
        <v>3420.8700000000617</v>
      </c>
      <c r="J26" s="290">
        <v>1087.48</v>
      </c>
      <c r="K26" s="287">
        <f t="shared" si="0"/>
        <v>4508.350000000062</v>
      </c>
      <c r="L26" s="264">
        <v>4347</v>
      </c>
      <c r="M26" s="286">
        <f t="shared" si="4"/>
        <v>161.3500000000622</v>
      </c>
      <c r="N26" s="280">
        <f t="shared" si="5"/>
        <v>0.03711755233495795</v>
      </c>
      <c r="O26" s="290">
        <v>7422.959999999656</v>
      </c>
      <c r="P26" s="290">
        <v>161</v>
      </c>
      <c r="Q26" s="287">
        <f t="shared" si="6"/>
        <v>7583.959999999656</v>
      </c>
      <c r="R26" s="264">
        <v>4090</v>
      </c>
      <c r="S26" s="286">
        <f t="shared" si="7"/>
        <v>3493.9599999996562</v>
      </c>
      <c r="T26" s="280">
        <f t="shared" si="8"/>
        <v>0.4706963259939186</v>
      </c>
      <c r="U26" s="289">
        <v>580.7700000000002</v>
      </c>
      <c r="V26" s="290">
        <v>5447</v>
      </c>
      <c r="W26" s="287">
        <v>5814.7700000000195</v>
      </c>
      <c r="X26" s="264">
        <v>4819</v>
      </c>
      <c r="Y26" s="286">
        <f t="shared" si="9"/>
        <v>995.7700000000195</v>
      </c>
      <c r="Z26" s="280">
        <f t="shared" si="10"/>
        <v>0.20663415646400074</v>
      </c>
      <c r="AA26" s="288">
        <v>6963.070000000007</v>
      </c>
      <c r="AB26" s="533">
        <v>996</v>
      </c>
      <c r="AC26" s="538">
        <v>7959.070000000014</v>
      </c>
      <c r="AD26" s="534">
        <v>7081</v>
      </c>
      <c r="AE26" s="539">
        <f t="shared" si="13"/>
        <v>878.0700000000143</v>
      </c>
      <c r="AF26" s="540">
        <f t="shared" si="14"/>
        <v>0.12400367179777061</v>
      </c>
      <c r="AG26" s="288" t="s">
        <v>75</v>
      </c>
      <c r="AH26" s="533">
        <v>12878</v>
      </c>
      <c r="AI26" s="538">
        <v>12878</v>
      </c>
      <c r="AJ26" s="534">
        <v>10458</v>
      </c>
      <c r="AK26" s="539">
        <v>2420</v>
      </c>
      <c r="AL26" s="856">
        <v>1.2314017976668579</v>
      </c>
    </row>
    <row r="27" spans="1:38" ht="15">
      <c r="A27" s="257"/>
      <c r="B27" s="773" t="s">
        <v>745</v>
      </c>
      <c r="C27" s="776" t="s">
        <v>746</v>
      </c>
      <c r="D27" s="774" t="s">
        <v>746</v>
      </c>
      <c r="E27" s="774" t="s">
        <v>746</v>
      </c>
      <c r="F27" s="774" t="s">
        <v>746</v>
      </c>
      <c r="G27" s="774" t="s">
        <v>746</v>
      </c>
      <c r="H27" s="775" t="s">
        <v>746</v>
      </c>
      <c r="I27" s="776" t="s">
        <v>746</v>
      </c>
      <c r="J27" s="774" t="s">
        <v>746</v>
      </c>
      <c r="K27" s="774" t="s">
        <v>746</v>
      </c>
      <c r="L27" s="774" t="s">
        <v>746</v>
      </c>
      <c r="M27" s="774" t="s">
        <v>746</v>
      </c>
      <c r="N27" s="775" t="s">
        <v>746</v>
      </c>
      <c r="O27" s="774" t="s">
        <v>746</v>
      </c>
      <c r="P27" s="774" t="s">
        <v>746</v>
      </c>
      <c r="Q27" s="774" t="s">
        <v>746</v>
      </c>
      <c r="R27" s="774" t="s">
        <v>746</v>
      </c>
      <c r="S27" s="774" t="s">
        <v>746</v>
      </c>
      <c r="T27" s="775" t="s">
        <v>746</v>
      </c>
      <c r="U27" s="290" t="s">
        <v>746</v>
      </c>
      <c r="V27" s="287" t="s">
        <v>746</v>
      </c>
      <c r="W27" s="264" t="s">
        <v>746</v>
      </c>
      <c r="X27" s="286" t="s">
        <v>746</v>
      </c>
      <c r="Y27" s="290" t="s">
        <v>746</v>
      </c>
      <c r="Z27" s="280" t="s">
        <v>746</v>
      </c>
      <c r="AA27" s="288">
        <v>6277.400000000004</v>
      </c>
      <c r="AB27" s="533">
        <v>0</v>
      </c>
      <c r="AC27" s="538">
        <v>6277.400000000004</v>
      </c>
      <c r="AD27" s="534">
        <v>744</v>
      </c>
      <c r="AE27" s="539">
        <f t="shared" si="13"/>
        <v>5533.400000000004</v>
      </c>
      <c r="AF27" s="540">
        <f t="shared" si="14"/>
        <v>7.437365591397855</v>
      </c>
      <c r="AG27" s="288">
        <v>314.3500000000001</v>
      </c>
      <c r="AH27" s="533">
        <v>5533</v>
      </c>
      <c r="AI27" s="538">
        <v>5847.350000000004</v>
      </c>
      <c r="AJ27" s="534">
        <v>5551</v>
      </c>
      <c r="AK27" s="539">
        <v>296.350000000004</v>
      </c>
      <c r="AL27" s="856">
        <v>1.0533867771572696</v>
      </c>
    </row>
    <row r="28" spans="1:38" ht="15.75" thickBot="1">
      <c r="A28" s="257"/>
      <c r="B28" s="206"/>
      <c r="C28" s="292">
        <v>208334.65200001857</v>
      </c>
      <c r="D28" s="293">
        <v>0</v>
      </c>
      <c r="E28" s="294">
        <f t="shared" si="1"/>
        <v>208334.65200001857</v>
      </c>
      <c r="F28" s="55">
        <v>155002</v>
      </c>
      <c r="G28" s="295">
        <f t="shared" si="2"/>
        <v>53332.65200001857</v>
      </c>
      <c r="H28" s="82">
        <f t="shared" si="3"/>
        <v>0.3440771861009443</v>
      </c>
      <c r="I28" s="296">
        <v>248082.65000020724</v>
      </c>
      <c r="J28" s="54">
        <v>54989.600000000006</v>
      </c>
      <c r="K28" s="55">
        <f t="shared" si="0"/>
        <v>303072.2500002072</v>
      </c>
      <c r="L28" s="55">
        <v>236658</v>
      </c>
      <c r="M28" s="55">
        <f t="shared" si="4"/>
        <v>66414.25000020722</v>
      </c>
      <c r="N28" s="88">
        <f t="shared" si="5"/>
        <v>0.2806338682833761</v>
      </c>
      <c r="O28" s="296">
        <v>200593.92000001372</v>
      </c>
      <c r="P28" s="54">
        <v>61308</v>
      </c>
      <c r="Q28" s="56">
        <f t="shared" si="6"/>
        <v>261901.92000001372</v>
      </c>
      <c r="R28" s="297">
        <v>255117</v>
      </c>
      <c r="S28" s="54">
        <f t="shared" si="7"/>
        <v>6784.920000013721</v>
      </c>
      <c r="T28" s="88">
        <f t="shared" si="8"/>
        <v>0.03382415578704109</v>
      </c>
      <c r="U28" s="296">
        <f>SUM(U16:U26)</f>
        <v>433289.44000001455</v>
      </c>
      <c r="V28" s="535">
        <f>SUM(V16:V26)</f>
        <v>16288</v>
      </c>
      <c r="W28" s="536">
        <f>SUM(W16:W26)</f>
        <v>449577.4400000045</v>
      </c>
      <c r="X28" s="537">
        <f>SUM(X16:X26)</f>
        <v>257685</v>
      </c>
      <c r="Y28" s="547">
        <f>W28-X28</f>
        <v>191892.44000000448</v>
      </c>
      <c r="Z28" s="546">
        <f>(W28-X28)/X28</f>
        <v>0.7446783475949492</v>
      </c>
      <c r="AA28" s="296">
        <v>432372</v>
      </c>
      <c r="AB28" s="535">
        <v>129781</v>
      </c>
      <c r="AC28" s="536">
        <v>562153</v>
      </c>
      <c r="AD28" s="537">
        <v>335000</v>
      </c>
      <c r="AE28" s="547">
        <f t="shared" si="13"/>
        <v>227153</v>
      </c>
      <c r="AF28" s="546">
        <f>AD28/AC28</f>
        <v>0.5959231739401907</v>
      </c>
      <c r="AG28" s="296">
        <f>SUM(AG16:AG27)</f>
        <v>304396.16000000446</v>
      </c>
      <c r="AH28" s="535">
        <f>SUM(AH16:AH27)</f>
        <v>288395</v>
      </c>
      <c r="AI28" s="536">
        <f>SUM(AI16:AI27)</f>
        <v>592791.1600000375</v>
      </c>
      <c r="AJ28" s="536">
        <f aca="true" t="shared" si="15" ref="AJ28:AK28">SUM(AJ16:AJ27)</f>
        <v>410001</v>
      </c>
      <c r="AK28" s="536">
        <f t="shared" si="15"/>
        <v>182790.1600000375</v>
      </c>
      <c r="AL28" s="857">
        <f>(AI28/AJ28)*1</f>
        <v>1.445828571149918</v>
      </c>
    </row>
    <row r="29" spans="1:38" ht="15.75" customHeight="1">
      <c r="A29" s="257"/>
      <c r="B29" s="1211" t="s">
        <v>243</v>
      </c>
      <c r="C29" s="1211"/>
      <c r="D29" s="1211"/>
      <c r="E29" s="1211"/>
      <c r="F29" s="1211"/>
      <c r="G29" s="1211"/>
      <c r="H29" s="1211"/>
      <c r="I29" s="1211"/>
      <c r="J29" s="1211"/>
      <c r="K29" s="1211"/>
      <c r="L29" s="1211"/>
      <c r="M29" s="1211"/>
      <c r="N29" s="1211"/>
      <c r="O29" s="1211"/>
      <c r="P29" s="1211"/>
      <c r="Q29" s="1211"/>
      <c r="R29" s="1211"/>
      <c r="S29" s="1211"/>
      <c r="T29" s="1211"/>
      <c r="U29" s="198"/>
      <c r="V29" s="198"/>
      <c r="W29" s="198"/>
      <c r="X29" s="198"/>
      <c r="Y29" s="198"/>
      <c r="Z29" s="198"/>
      <c r="AA29" s="198"/>
      <c r="AB29" s="198"/>
      <c r="AC29" s="198"/>
      <c r="AD29" s="198"/>
      <c r="AE29" s="198"/>
      <c r="AF29" s="198"/>
      <c r="AG29" s="198"/>
      <c r="AH29" s="198"/>
      <c r="AI29" s="198"/>
      <c r="AJ29" s="198"/>
      <c r="AK29" s="198"/>
      <c r="AL29" s="198"/>
    </row>
    <row r="30" spans="1:38" ht="15">
      <c r="A30" s="257"/>
      <c r="B30" s="123"/>
      <c r="C30" s="1213">
        <v>2009</v>
      </c>
      <c r="D30" s="1209"/>
      <c r="E30" s="1209"/>
      <c r="F30" s="1209"/>
      <c r="G30" s="1209"/>
      <c r="H30" s="1210"/>
      <c r="I30" s="1214">
        <v>2010</v>
      </c>
      <c r="J30" s="1209"/>
      <c r="K30" s="1209"/>
      <c r="L30" s="1209"/>
      <c r="M30" s="1209"/>
      <c r="N30" s="1210"/>
      <c r="O30" s="1216">
        <v>2011</v>
      </c>
      <c r="P30" s="1209"/>
      <c r="Q30" s="1209"/>
      <c r="R30" s="1209"/>
      <c r="S30" s="1209"/>
      <c r="T30" s="1217"/>
      <c r="U30" s="1209">
        <v>2012</v>
      </c>
      <c r="V30" s="1209"/>
      <c r="W30" s="1209"/>
      <c r="X30" s="1209"/>
      <c r="Y30" s="1209"/>
      <c r="Z30" s="1210"/>
      <c r="AA30" s="1209">
        <v>2013</v>
      </c>
      <c r="AB30" s="1209"/>
      <c r="AC30" s="1209"/>
      <c r="AD30" s="1209"/>
      <c r="AE30" s="1209"/>
      <c r="AF30" s="1210"/>
      <c r="AG30" s="1209">
        <v>2014</v>
      </c>
      <c r="AH30" s="1209"/>
      <c r="AI30" s="1209"/>
      <c r="AJ30" s="1209"/>
      <c r="AK30" s="1209"/>
      <c r="AL30" s="1210"/>
    </row>
    <row r="31" spans="1:38" ht="15">
      <c r="A31" s="257"/>
      <c r="B31" s="25" t="s">
        <v>65</v>
      </c>
      <c r="C31" s="63" t="s">
        <v>154</v>
      </c>
      <c r="D31" s="62" t="s">
        <v>242</v>
      </c>
      <c r="E31" s="62" t="s">
        <v>73</v>
      </c>
      <c r="F31" s="62" t="s">
        <v>66</v>
      </c>
      <c r="G31" s="62" t="s">
        <v>67</v>
      </c>
      <c r="H31" s="80" t="s">
        <v>241</v>
      </c>
      <c r="I31" s="63" t="s">
        <v>154</v>
      </c>
      <c r="J31" s="62" t="s">
        <v>242</v>
      </c>
      <c r="K31" s="62" t="s">
        <v>73</v>
      </c>
      <c r="L31" s="62" t="s">
        <v>66</v>
      </c>
      <c r="M31" s="62" t="s">
        <v>67</v>
      </c>
      <c r="N31" s="80" t="s">
        <v>241</v>
      </c>
      <c r="O31" s="63" t="s">
        <v>154</v>
      </c>
      <c r="P31" s="63" t="s">
        <v>242</v>
      </c>
      <c r="Q31" s="63" t="s">
        <v>73</v>
      </c>
      <c r="R31" s="61" t="s">
        <v>66</v>
      </c>
      <c r="S31" s="63" t="s">
        <v>67</v>
      </c>
      <c r="T31" s="85" t="s">
        <v>241</v>
      </c>
      <c r="U31" s="63" t="s">
        <v>154</v>
      </c>
      <c r="V31" s="63" t="s">
        <v>242</v>
      </c>
      <c r="W31" s="63" t="s">
        <v>73</v>
      </c>
      <c r="X31" s="61" t="s">
        <v>66</v>
      </c>
      <c r="Y31" s="63" t="s">
        <v>67</v>
      </c>
      <c r="Z31" s="85" t="s">
        <v>241</v>
      </c>
      <c r="AA31" s="63" t="s">
        <v>154</v>
      </c>
      <c r="AB31" s="63" t="s">
        <v>242</v>
      </c>
      <c r="AC31" s="63" t="s">
        <v>73</v>
      </c>
      <c r="AD31" s="61" t="s">
        <v>66</v>
      </c>
      <c r="AE31" s="63" t="s">
        <v>67</v>
      </c>
      <c r="AF31" s="85" t="s">
        <v>241</v>
      </c>
      <c r="AG31" s="63" t="s">
        <v>154</v>
      </c>
      <c r="AH31" s="63" t="s">
        <v>242</v>
      </c>
      <c r="AI31" s="63" t="s">
        <v>73</v>
      </c>
      <c r="AJ31" s="866" t="s">
        <v>66</v>
      </c>
      <c r="AK31" s="63" t="s">
        <v>67</v>
      </c>
      <c r="AL31" s="85" t="s">
        <v>241</v>
      </c>
    </row>
    <row r="32" spans="1:38" ht="15">
      <c r="A32" s="257"/>
      <c r="B32" s="700" t="s">
        <v>155</v>
      </c>
      <c r="C32" s="288">
        <v>1053.5</v>
      </c>
      <c r="D32" s="289">
        <v>0</v>
      </c>
      <c r="E32" s="204">
        <f>C32+D32</f>
        <v>1053.5</v>
      </c>
      <c r="F32" s="204">
        <v>1059</v>
      </c>
      <c r="G32" s="52">
        <f>E32-F32</f>
        <v>-5.5</v>
      </c>
      <c r="H32" s="83">
        <f>(E32-F32)/F32</f>
        <v>-0.005193578847969783</v>
      </c>
      <c r="I32" s="288">
        <v>2009.5</v>
      </c>
      <c r="J32" s="204">
        <v>0</v>
      </c>
      <c r="K32" s="204">
        <f aca="true" t="shared" si="16" ref="K32:K44">SUM(I32:J32)</f>
        <v>2009.5</v>
      </c>
      <c r="L32" s="204">
        <v>1745.5</v>
      </c>
      <c r="M32" s="204">
        <f>K32-L32</f>
        <v>264</v>
      </c>
      <c r="N32" s="281">
        <f>(K32-L32)/L32</f>
        <v>0.15124606130048696</v>
      </c>
      <c r="O32" s="288">
        <v>1830</v>
      </c>
      <c r="P32" s="204">
        <v>308</v>
      </c>
      <c r="Q32" s="298">
        <f>SUM(O32:P32)</f>
        <v>2138</v>
      </c>
      <c r="R32" s="288">
        <v>1753</v>
      </c>
      <c r="S32" s="204">
        <f>Q32-R32</f>
        <v>385</v>
      </c>
      <c r="T32" s="281">
        <f>(Q32-R32)/R32</f>
        <v>0.21962350256702795</v>
      </c>
      <c r="U32" s="288">
        <v>1606</v>
      </c>
      <c r="V32" s="204">
        <v>405</v>
      </c>
      <c r="W32" s="298">
        <v>2011</v>
      </c>
      <c r="X32" s="288">
        <v>1913</v>
      </c>
      <c r="Y32" s="204">
        <f>W32-X32</f>
        <v>98</v>
      </c>
      <c r="Z32" s="281">
        <f>(W32-X32)/X32</f>
        <v>0.05122843700993204</v>
      </c>
      <c r="AA32" s="288">
        <v>1797</v>
      </c>
      <c r="AB32" s="533">
        <v>134</v>
      </c>
      <c r="AC32" s="538">
        <v>1931</v>
      </c>
      <c r="AD32" s="534">
        <v>1901</v>
      </c>
      <c r="AE32" s="539">
        <f>AC32-AD32</f>
        <v>30</v>
      </c>
      <c r="AF32" s="540">
        <f>(AC32/AD32)-1</f>
        <v>0.015781167806417695</v>
      </c>
      <c r="AG32" s="860">
        <v>2161</v>
      </c>
      <c r="AH32" s="862">
        <v>0</v>
      </c>
      <c r="AI32" s="864">
        <v>2161</v>
      </c>
      <c r="AJ32" s="867">
        <v>1841</v>
      </c>
      <c r="AK32" s="864">
        <v>320</v>
      </c>
      <c r="AL32" s="870">
        <v>1.173818576860402</v>
      </c>
    </row>
    <row r="33" spans="1:38" ht="15">
      <c r="A33" s="257"/>
      <c r="B33" s="201" t="s">
        <v>156</v>
      </c>
      <c r="C33" s="289">
        <v>201</v>
      </c>
      <c r="D33" s="289">
        <v>0</v>
      </c>
      <c r="E33" s="204">
        <f aca="true" t="shared" si="17" ref="E33:E44">C33+D33</f>
        <v>201</v>
      </c>
      <c r="F33" s="204">
        <v>201</v>
      </c>
      <c r="G33" s="204">
        <f aca="true" t="shared" si="18" ref="G33:G44">E33-F33</f>
        <v>0</v>
      </c>
      <c r="H33" s="281">
        <f aca="true" t="shared" si="19" ref="H33:H44">(E33-F33)/F33</f>
        <v>0</v>
      </c>
      <c r="I33" s="288">
        <v>422</v>
      </c>
      <c r="J33" s="204">
        <v>0</v>
      </c>
      <c r="K33" s="204">
        <f t="shared" si="16"/>
        <v>422</v>
      </c>
      <c r="L33" s="204">
        <v>378</v>
      </c>
      <c r="M33" s="204">
        <f aca="true" t="shared" si="20" ref="M33:M44">K33-L33</f>
        <v>44</v>
      </c>
      <c r="N33" s="281">
        <f aca="true" t="shared" si="21" ref="N33:N44">(K33-L33)/L33</f>
        <v>0.1164021164021164</v>
      </c>
      <c r="O33" s="288">
        <v>448</v>
      </c>
      <c r="P33" s="204">
        <v>0</v>
      </c>
      <c r="Q33" s="298">
        <f aca="true" t="shared" si="22" ref="Q33:Q44">SUM(O33:P33)</f>
        <v>448</v>
      </c>
      <c r="R33" s="288">
        <v>428</v>
      </c>
      <c r="S33" s="204">
        <f aca="true" t="shared" si="23" ref="S33:S44">Q33-R33</f>
        <v>20</v>
      </c>
      <c r="T33" s="281">
        <f aca="true" t="shared" si="24" ref="T33:T44">(Q33-R33)/R33</f>
        <v>0.04672897196261682</v>
      </c>
      <c r="U33" s="288">
        <v>596</v>
      </c>
      <c r="V33" s="204">
        <v>0</v>
      </c>
      <c r="W33" s="298">
        <v>596</v>
      </c>
      <c r="X33" s="288">
        <v>524</v>
      </c>
      <c r="Y33" s="204">
        <f aca="true" t="shared" si="25" ref="Y33:Y42">W33-X33</f>
        <v>72</v>
      </c>
      <c r="Z33" s="281">
        <f aca="true" t="shared" si="26" ref="Z33:Z42">(W33-X33)/X33</f>
        <v>0.13740458015267176</v>
      </c>
      <c r="AA33" s="288">
        <v>679</v>
      </c>
      <c r="AB33" s="533">
        <v>72</v>
      </c>
      <c r="AC33" s="538">
        <v>751</v>
      </c>
      <c r="AD33" s="534">
        <v>578</v>
      </c>
      <c r="AE33" s="539">
        <f aca="true" t="shared" si="27" ref="AE33:AE36">AC33-AD33</f>
        <v>173</v>
      </c>
      <c r="AF33" s="540">
        <f aca="true" t="shared" si="28" ref="AF33:AF36">(AC33/AD33)-1</f>
        <v>0.2993079584775087</v>
      </c>
      <c r="AG33" s="860">
        <v>940</v>
      </c>
      <c r="AH33" s="862">
        <v>0</v>
      </c>
      <c r="AI33" s="864">
        <v>940</v>
      </c>
      <c r="AJ33" s="867">
        <v>639</v>
      </c>
      <c r="AK33" s="864">
        <v>301</v>
      </c>
      <c r="AL33" s="870">
        <v>1.4710485133020343</v>
      </c>
    </row>
    <row r="34" spans="1:38" ht="15">
      <c r="A34" s="257"/>
      <c r="B34" s="201" t="s">
        <v>157</v>
      </c>
      <c r="C34" s="289">
        <v>739</v>
      </c>
      <c r="D34" s="289">
        <v>0</v>
      </c>
      <c r="E34" s="204">
        <f t="shared" si="17"/>
        <v>739</v>
      </c>
      <c r="F34" s="204">
        <v>284</v>
      </c>
      <c r="G34" s="204">
        <f t="shared" si="18"/>
        <v>455</v>
      </c>
      <c r="H34" s="281">
        <f t="shared" si="19"/>
        <v>1.602112676056338</v>
      </c>
      <c r="I34" s="288">
        <v>1954</v>
      </c>
      <c r="J34" s="204">
        <v>0</v>
      </c>
      <c r="K34" s="204">
        <f t="shared" si="16"/>
        <v>1954</v>
      </c>
      <c r="L34" s="204">
        <v>571</v>
      </c>
      <c r="M34" s="204">
        <f t="shared" si="20"/>
        <v>1383</v>
      </c>
      <c r="N34" s="281">
        <f t="shared" si="21"/>
        <v>2.4220665499124343</v>
      </c>
      <c r="O34" s="288">
        <v>0</v>
      </c>
      <c r="P34" s="204">
        <v>589</v>
      </c>
      <c r="Q34" s="298">
        <f t="shared" si="22"/>
        <v>589</v>
      </c>
      <c r="R34" s="288">
        <v>589</v>
      </c>
      <c r="S34" s="204">
        <f t="shared" si="23"/>
        <v>0</v>
      </c>
      <c r="T34" s="281">
        <f t="shared" si="24"/>
        <v>0</v>
      </c>
      <c r="U34" s="288">
        <v>1302</v>
      </c>
      <c r="V34" s="204">
        <v>0</v>
      </c>
      <c r="W34" s="298">
        <v>1302</v>
      </c>
      <c r="X34" s="288">
        <v>732</v>
      </c>
      <c r="Y34" s="204">
        <f t="shared" si="25"/>
        <v>570</v>
      </c>
      <c r="Z34" s="281">
        <f t="shared" si="26"/>
        <v>0.7786885245901639</v>
      </c>
      <c r="AA34" s="288">
        <v>865</v>
      </c>
      <c r="AB34" s="533">
        <v>0</v>
      </c>
      <c r="AC34" s="538">
        <v>865</v>
      </c>
      <c r="AD34" s="534">
        <v>666</v>
      </c>
      <c r="AE34" s="539">
        <f t="shared" si="27"/>
        <v>199</v>
      </c>
      <c r="AF34" s="540">
        <f t="shared" si="28"/>
        <v>0.2987987987987988</v>
      </c>
      <c r="AG34" s="860" t="s">
        <v>75</v>
      </c>
      <c r="AH34" s="862">
        <v>741</v>
      </c>
      <c r="AI34" s="864">
        <v>741</v>
      </c>
      <c r="AJ34" s="867">
        <v>741</v>
      </c>
      <c r="AK34" s="864">
        <v>0</v>
      </c>
      <c r="AL34" s="870">
        <v>1</v>
      </c>
    </row>
    <row r="35" spans="1:38" ht="15">
      <c r="A35" s="257"/>
      <c r="B35" s="201" t="s">
        <v>158</v>
      </c>
      <c r="C35" s="289">
        <v>798</v>
      </c>
      <c r="D35" s="289">
        <v>0</v>
      </c>
      <c r="E35" s="204">
        <f t="shared" si="17"/>
        <v>798</v>
      </c>
      <c r="F35" s="204">
        <v>592</v>
      </c>
      <c r="G35" s="204">
        <f t="shared" si="18"/>
        <v>206</v>
      </c>
      <c r="H35" s="281">
        <f t="shared" si="19"/>
        <v>0.34797297297297297</v>
      </c>
      <c r="I35" s="288">
        <v>608</v>
      </c>
      <c r="J35" s="204">
        <v>661</v>
      </c>
      <c r="K35" s="204">
        <f t="shared" si="16"/>
        <v>1269</v>
      </c>
      <c r="L35" s="204">
        <v>957</v>
      </c>
      <c r="M35" s="204">
        <f t="shared" si="20"/>
        <v>312</v>
      </c>
      <c r="N35" s="281">
        <f t="shared" si="21"/>
        <v>0.32601880877742945</v>
      </c>
      <c r="O35" s="288">
        <v>0</v>
      </c>
      <c r="P35" s="204">
        <v>1106</v>
      </c>
      <c r="Q35" s="298">
        <f t="shared" si="22"/>
        <v>1106</v>
      </c>
      <c r="R35" s="288">
        <v>927</v>
      </c>
      <c r="S35" s="204">
        <f t="shared" si="23"/>
        <v>179</v>
      </c>
      <c r="T35" s="281">
        <f t="shared" si="24"/>
        <v>0.1930960086299892</v>
      </c>
      <c r="U35" s="288">
        <v>816</v>
      </c>
      <c r="V35" s="204">
        <v>179</v>
      </c>
      <c r="W35" s="298">
        <v>995</v>
      </c>
      <c r="X35" s="288">
        <v>1010</v>
      </c>
      <c r="Y35" s="52">
        <f t="shared" si="25"/>
        <v>-15</v>
      </c>
      <c r="Z35" s="83">
        <f t="shared" si="26"/>
        <v>-0.01485148514851485</v>
      </c>
      <c r="AA35" s="288">
        <v>2074</v>
      </c>
      <c r="AB35" s="533">
        <v>0</v>
      </c>
      <c r="AC35" s="538">
        <v>2074</v>
      </c>
      <c r="AD35" s="534">
        <v>965</v>
      </c>
      <c r="AE35" s="539">
        <f t="shared" si="27"/>
        <v>1109</v>
      </c>
      <c r="AF35" s="540">
        <f t="shared" si="28"/>
        <v>1.149222797927461</v>
      </c>
      <c r="AG35" s="860" t="s">
        <v>75</v>
      </c>
      <c r="AH35" s="862">
        <v>934</v>
      </c>
      <c r="AI35" s="864">
        <v>934</v>
      </c>
      <c r="AJ35" s="867">
        <v>934</v>
      </c>
      <c r="AK35" s="864">
        <v>0</v>
      </c>
      <c r="AL35" s="870">
        <v>1</v>
      </c>
    </row>
    <row r="36" spans="1:38" ht="15">
      <c r="A36" s="257"/>
      <c r="B36" s="24" t="s">
        <v>70</v>
      </c>
      <c r="C36" s="289">
        <v>34</v>
      </c>
      <c r="D36" s="289">
        <v>0</v>
      </c>
      <c r="E36" s="204">
        <f t="shared" si="17"/>
        <v>34</v>
      </c>
      <c r="F36" s="204">
        <v>34</v>
      </c>
      <c r="G36" s="204">
        <f t="shared" si="18"/>
        <v>0</v>
      </c>
      <c r="H36" s="281">
        <f t="shared" si="19"/>
        <v>0</v>
      </c>
      <c r="I36" s="288">
        <v>96</v>
      </c>
      <c r="J36" s="204">
        <v>0</v>
      </c>
      <c r="K36" s="204">
        <f t="shared" si="16"/>
        <v>96</v>
      </c>
      <c r="L36" s="204">
        <v>84</v>
      </c>
      <c r="M36" s="204">
        <f t="shared" si="20"/>
        <v>12</v>
      </c>
      <c r="N36" s="281">
        <f t="shared" si="21"/>
        <v>0.14285714285714285</v>
      </c>
      <c r="O36" s="288">
        <v>78</v>
      </c>
      <c r="P36" s="204">
        <v>12</v>
      </c>
      <c r="Q36" s="298">
        <f t="shared" si="22"/>
        <v>90</v>
      </c>
      <c r="R36" s="288">
        <v>80</v>
      </c>
      <c r="S36" s="204">
        <f t="shared" si="23"/>
        <v>10</v>
      </c>
      <c r="T36" s="281">
        <f t="shared" si="24"/>
        <v>0.125</v>
      </c>
      <c r="U36" s="288">
        <v>185</v>
      </c>
      <c r="V36" s="204">
        <v>10</v>
      </c>
      <c r="W36" s="298">
        <v>195</v>
      </c>
      <c r="X36" s="288">
        <v>82</v>
      </c>
      <c r="Y36" s="204">
        <f t="shared" si="25"/>
        <v>113</v>
      </c>
      <c r="Z36" s="281">
        <f t="shared" si="26"/>
        <v>1.3780487804878048</v>
      </c>
      <c r="AA36" s="288">
        <v>200</v>
      </c>
      <c r="AB36" s="533">
        <v>77</v>
      </c>
      <c r="AC36" s="538">
        <v>277</v>
      </c>
      <c r="AD36" s="534">
        <v>77</v>
      </c>
      <c r="AE36" s="539">
        <f t="shared" si="27"/>
        <v>200</v>
      </c>
      <c r="AF36" s="540">
        <f t="shared" si="28"/>
        <v>2.5974025974025974</v>
      </c>
      <c r="AG36" s="860" t="s">
        <v>75</v>
      </c>
      <c r="AH36" s="859">
        <v>100</v>
      </c>
      <c r="AI36" s="872">
        <v>100</v>
      </c>
      <c r="AJ36" s="867">
        <v>76</v>
      </c>
      <c r="AK36" s="864">
        <v>24</v>
      </c>
      <c r="AL36" s="870">
        <v>1.3157894736842106</v>
      </c>
    </row>
    <row r="37" spans="1:38" ht="15">
      <c r="A37" s="257"/>
      <c r="B37" s="201" t="s">
        <v>71</v>
      </c>
      <c r="C37" s="289">
        <v>34</v>
      </c>
      <c r="D37" s="289">
        <v>0</v>
      </c>
      <c r="E37" s="204">
        <f t="shared" si="17"/>
        <v>34</v>
      </c>
      <c r="F37" s="204">
        <v>34</v>
      </c>
      <c r="G37" s="204">
        <f t="shared" si="18"/>
        <v>0</v>
      </c>
      <c r="H37" s="281">
        <f t="shared" si="19"/>
        <v>0</v>
      </c>
      <c r="I37" s="288">
        <v>49</v>
      </c>
      <c r="J37" s="204">
        <v>0</v>
      </c>
      <c r="K37" s="204">
        <f t="shared" si="16"/>
        <v>49</v>
      </c>
      <c r="L37" s="204">
        <v>49</v>
      </c>
      <c r="M37" s="204">
        <f t="shared" si="20"/>
        <v>0</v>
      </c>
      <c r="N37" s="281">
        <f t="shared" si="21"/>
        <v>0</v>
      </c>
      <c r="O37" s="288">
        <v>44</v>
      </c>
      <c r="P37" s="204">
        <v>0</v>
      </c>
      <c r="Q37" s="298">
        <f t="shared" si="22"/>
        <v>44</v>
      </c>
      <c r="R37" s="288">
        <v>40</v>
      </c>
      <c r="S37" s="204">
        <f t="shared" si="23"/>
        <v>4</v>
      </c>
      <c r="T37" s="281">
        <f t="shared" si="24"/>
        <v>0.1</v>
      </c>
      <c r="U37" s="288">
        <v>33</v>
      </c>
      <c r="V37" s="204">
        <v>4</v>
      </c>
      <c r="W37" s="298">
        <v>37</v>
      </c>
      <c r="X37" s="288">
        <v>37</v>
      </c>
      <c r="Y37" s="204">
        <f t="shared" si="25"/>
        <v>0</v>
      </c>
      <c r="Z37" s="281">
        <f t="shared" si="26"/>
        <v>0</v>
      </c>
      <c r="AA37" s="288" t="s">
        <v>746</v>
      </c>
      <c r="AB37" s="533" t="s">
        <v>746</v>
      </c>
      <c r="AC37" s="538" t="s">
        <v>746</v>
      </c>
      <c r="AD37" s="534" t="s">
        <v>746</v>
      </c>
      <c r="AE37" s="539" t="s">
        <v>746</v>
      </c>
      <c r="AF37" s="540" t="s">
        <v>746</v>
      </c>
      <c r="AG37" s="762" t="s">
        <v>746</v>
      </c>
      <c r="AH37" s="862" t="s">
        <v>746</v>
      </c>
      <c r="AI37" s="289" t="s">
        <v>746</v>
      </c>
      <c r="AJ37" s="868" t="s">
        <v>746</v>
      </c>
      <c r="AK37" s="289" t="s">
        <v>746</v>
      </c>
      <c r="AL37" s="870" t="s">
        <v>746</v>
      </c>
    </row>
    <row r="38" spans="1:38" ht="15">
      <c r="A38" s="257"/>
      <c r="B38" s="201" t="s">
        <v>159</v>
      </c>
      <c r="C38" s="289">
        <v>107</v>
      </c>
      <c r="D38" s="289">
        <v>0</v>
      </c>
      <c r="E38" s="204">
        <f t="shared" si="17"/>
        <v>107</v>
      </c>
      <c r="F38" s="204">
        <v>90</v>
      </c>
      <c r="G38" s="204">
        <f t="shared" si="18"/>
        <v>17</v>
      </c>
      <c r="H38" s="281">
        <f t="shared" si="19"/>
        <v>0.18888888888888888</v>
      </c>
      <c r="I38" s="288">
        <v>137</v>
      </c>
      <c r="J38" s="204">
        <v>17</v>
      </c>
      <c r="K38" s="204">
        <f t="shared" si="16"/>
        <v>154</v>
      </c>
      <c r="L38" s="204">
        <v>141</v>
      </c>
      <c r="M38" s="204">
        <f t="shared" si="20"/>
        <v>13</v>
      </c>
      <c r="N38" s="281">
        <f t="shared" si="21"/>
        <v>0.09219858156028368</v>
      </c>
      <c r="O38" s="288">
        <v>87</v>
      </c>
      <c r="P38" s="204">
        <v>13</v>
      </c>
      <c r="Q38" s="298">
        <f t="shared" si="22"/>
        <v>100</v>
      </c>
      <c r="R38" s="288">
        <v>125</v>
      </c>
      <c r="S38" s="52">
        <f t="shared" si="23"/>
        <v>-25</v>
      </c>
      <c r="T38" s="83">
        <f t="shared" si="24"/>
        <v>-0.2</v>
      </c>
      <c r="U38" s="288">
        <v>299</v>
      </c>
      <c r="V38" s="204">
        <v>0</v>
      </c>
      <c r="W38" s="298">
        <v>299</v>
      </c>
      <c r="X38" s="288">
        <v>206</v>
      </c>
      <c r="Y38" s="204">
        <f t="shared" si="25"/>
        <v>93</v>
      </c>
      <c r="Z38" s="281">
        <f t="shared" si="26"/>
        <v>0.45145631067961167</v>
      </c>
      <c r="AA38" s="288">
        <v>140</v>
      </c>
      <c r="AB38" s="533">
        <v>93</v>
      </c>
      <c r="AC38" s="538">
        <v>233</v>
      </c>
      <c r="AD38" s="534">
        <v>221</v>
      </c>
      <c r="AE38" s="539">
        <f aca="true" t="shared" si="29" ref="AE38:AE44">AC38-AD38</f>
        <v>12</v>
      </c>
      <c r="AF38" s="540">
        <f aca="true" t="shared" si="30" ref="AF38:AF44">(AC38/AD38)-1</f>
        <v>0.05429864253393668</v>
      </c>
      <c r="AG38" s="860">
        <v>243</v>
      </c>
      <c r="AH38" s="862">
        <v>12</v>
      </c>
      <c r="AI38" s="864">
        <v>255</v>
      </c>
      <c r="AJ38" s="867">
        <v>220</v>
      </c>
      <c r="AK38" s="864">
        <v>35</v>
      </c>
      <c r="AL38" s="870">
        <v>1.1590909090909092</v>
      </c>
    </row>
    <row r="39" spans="1:38" ht="15">
      <c r="A39" s="257"/>
      <c r="B39" s="24" t="s">
        <v>741</v>
      </c>
      <c r="C39" s="289">
        <v>201</v>
      </c>
      <c r="D39" s="289">
        <v>0</v>
      </c>
      <c r="E39" s="204">
        <f t="shared" si="17"/>
        <v>201</v>
      </c>
      <c r="F39" s="204">
        <v>200</v>
      </c>
      <c r="G39" s="204">
        <f t="shared" si="18"/>
        <v>1</v>
      </c>
      <c r="H39" s="281">
        <f t="shared" si="19"/>
        <v>0.005</v>
      </c>
      <c r="I39" s="288">
        <v>382</v>
      </c>
      <c r="J39" s="204">
        <v>0</v>
      </c>
      <c r="K39" s="204">
        <f t="shared" si="16"/>
        <v>382</v>
      </c>
      <c r="L39" s="204">
        <v>269</v>
      </c>
      <c r="M39" s="204">
        <f t="shared" si="20"/>
        <v>113</v>
      </c>
      <c r="N39" s="281">
        <f t="shared" si="21"/>
        <v>0.4200743494423792</v>
      </c>
      <c r="O39" s="288">
        <v>155</v>
      </c>
      <c r="P39" s="204">
        <v>108</v>
      </c>
      <c r="Q39" s="298">
        <f t="shared" si="22"/>
        <v>263</v>
      </c>
      <c r="R39" s="288">
        <v>263</v>
      </c>
      <c r="S39" s="204">
        <f t="shared" si="23"/>
        <v>0</v>
      </c>
      <c r="T39" s="281">
        <f t="shared" si="24"/>
        <v>0</v>
      </c>
      <c r="U39" s="288">
        <v>336</v>
      </c>
      <c r="V39" s="204">
        <v>0</v>
      </c>
      <c r="W39" s="298">
        <v>336</v>
      </c>
      <c r="X39" s="288">
        <v>310</v>
      </c>
      <c r="Y39" s="204">
        <f t="shared" si="25"/>
        <v>26</v>
      </c>
      <c r="Z39" s="281">
        <f t="shared" si="26"/>
        <v>0.08387096774193549</v>
      </c>
      <c r="AA39" s="288">
        <v>419</v>
      </c>
      <c r="AB39" s="533">
        <v>67</v>
      </c>
      <c r="AC39" s="538">
        <v>486</v>
      </c>
      <c r="AD39" s="534">
        <v>357</v>
      </c>
      <c r="AE39" s="539">
        <f t="shared" si="29"/>
        <v>129</v>
      </c>
      <c r="AF39" s="540">
        <f t="shared" si="30"/>
        <v>0.3613445378151261</v>
      </c>
      <c r="AG39" s="860">
        <v>891</v>
      </c>
      <c r="AH39" s="862">
        <v>0</v>
      </c>
      <c r="AI39" s="864">
        <v>891</v>
      </c>
      <c r="AJ39" s="867">
        <v>330</v>
      </c>
      <c r="AK39" s="864">
        <v>561</v>
      </c>
      <c r="AL39" s="870">
        <v>2.7</v>
      </c>
    </row>
    <row r="40" spans="1:38" ht="15">
      <c r="A40" s="257"/>
      <c r="B40" s="700" t="s">
        <v>738</v>
      </c>
      <c r="C40" s="289">
        <v>97</v>
      </c>
      <c r="D40" s="289">
        <v>0</v>
      </c>
      <c r="E40" s="204">
        <f t="shared" si="17"/>
        <v>97</v>
      </c>
      <c r="F40" s="204">
        <v>97</v>
      </c>
      <c r="G40" s="204">
        <f t="shared" si="18"/>
        <v>0</v>
      </c>
      <c r="H40" s="281">
        <f t="shared" si="19"/>
        <v>0</v>
      </c>
      <c r="I40" s="288">
        <v>136</v>
      </c>
      <c r="J40" s="204">
        <v>0</v>
      </c>
      <c r="K40" s="204">
        <f t="shared" si="16"/>
        <v>136</v>
      </c>
      <c r="L40" s="204">
        <v>135</v>
      </c>
      <c r="M40" s="204">
        <f t="shared" si="20"/>
        <v>1</v>
      </c>
      <c r="N40" s="281">
        <f t="shared" si="21"/>
        <v>0.007407407407407408</v>
      </c>
      <c r="O40" s="288">
        <v>116</v>
      </c>
      <c r="P40" s="204">
        <v>6</v>
      </c>
      <c r="Q40" s="298">
        <f t="shared" si="22"/>
        <v>122</v>
      </c>
      <c r="R40" s="288">
        <v>128</v>
      </c>
      <c r="S40" s="52">
        <f t="shared" si="23"/>
        <v>-6</v>
      </c>
      <c r="T40" s="83">
        <f t="shared" si="24"/>
        <v>-0.046875</v>
      </c>
      <c r="U40" s="288">
        <v>192</v>
      </c>
      <c r="V40" s="204">
        <v>0</v>
      </c>
      <c r="W40" s="298">
        <v>192</v>
      </c>
      <c r="X40" s="288">
        <v>151</v>
      </c>
      <c r="Y40" s="204">
        <f t="shared" si="25"/>
        <v>41</v>
      </c>
      <c r="Z40" s="281">
        <f t="shared" si="26"/>
        <v>0.271523178807947</v>
      </c>
      <c r="AA40" s="288">
        <v>146</v>
      </c>
      <c r="AB40" s="533">
        <v>0</v>
      </c>
      <c r="AC40" s="538">
        <v>146</v>
      </c>
      <c r="AD40" s="534">
        <v>143</v>
      </c>
      <c r="AE40" s="539">
        <f t="shared" si="29"/>
        <v>3</v>
      </c>
      <c r="AF40" s="540">
        <f t="shared" si="30"/>
        <v>0.020979020979021046</v>
      </c>
      <c r="AG40" s="860">
        <v>187</v>
      </c>
      <c r="AH40" s="862">
        <v>132</v>
      </c>
      <c r="AI40" s="864">
        <v>319</v>
      </c>
      <c r="AJ40" s="867">
        <v>146</v>
      </c>
      <c r="AK40" s="864">
        <v>173</v>
      </c>
      <c r="AL40" s="870">
        <v>2.184931506849315</v>
      </c>
    </row>
    <row r="41" spans="1:38" ht="15">
      <c r="A41" s="257"/>
      <c r="B41" s="700" t="s">
        <v>739</v>
      </c>
      <c r="C41" s="289">
        <v>260</v>
      </c>
      <c r="D41" s="289">
        <v>0</v>
      </c>
      <c r="E41" s="204">
        <f t="shared" si="17"/>
        <v>260</v>
      </c>
      <c r="F41" s="204">
        <v>260</v>
      </c>
      <c r="G41" s="204">
        <f t="shared" si="18"/>
        <v>0</v>
      </c>
      <c r="H41" s="281">
        <f t="shared" si="19"/>
        <v>0</v>
      </c>
      <c r="I41" s="288">
        <v>461</v>
      </c>
      <c r="J41" s="204">
        <v>1</v>
      </c>
      <c r="K41" s="204">
        <f t="shared" si="16"/>
        <v>462</v>
      </c>
      <c r="L41" s="204">
        <v>422</v>
      </c>
      <c r="M41" s="204">
        <f t="shared" si="20"/>
        <v>40</v>
      </c>
      <c r="N41" s="281">
        <f t="shared" si="21"/>
        <v>0.0947867298578199</v>
      </c>
      <c r="O41" s="288">
        <v>336</v>
      </c>
      <c r="P41" s="204">
        <v>40</v>
      </c>
      <c r="Q41" s="298">
        <f t="shared" si="22"/>
        <v>376</v>
      </c>
      <c r="R41" s="288">
        <v>414</v>
      </c>
      <c r="S41" s="52">
        <f t="shared" si="23"/>
        <v>-38</v>
      </c>
      <c r="T41" s="83">
        <f t="shared" si="24"/>
        <v>-0.09178743961352658</v>
      </c>
      <c r="U41" s="288">
        <v>575</v>
      </c>
      <c r="V41" s="204">
        <v>0</v>
      </c>
      <c r="W41" s="298">
        <v>575</v>
      </c>
      <c r="X41" s="288">
        <v>489</v>
      </c>
      <c r="Y41" s="204">
        <f t="shared" si="25"/>
        <v>86</v>
      </c>
      <c r="Z41" s="281">
        <f t="shared" si="26"/>
        <v>0.17586912065439672</v>
      </c>
      <c r="AA41" s="288">
        <v>381</v>
      </c>
      <c r="AB41" s="533">
        <v>86</v>
      </c>
      <c r="AC41" s="538">
        <v>467</v>
      </c>
      <c r="AD41" s="534">
        <v>441</v>
      </c>
      <c r="AE41" s="539">
        <f t="shared" si="29"/>
        <v>26</v>
      </c>
      <c r="AF41" s="540">
        <f t="shared" si="30"/>
        <v>0.05895691609977316</v>
      </c>
      <c r="AG41" s="860">
        <v>679</v>
      </c>
      <c r="AH41" s="862">
        <v>26</v>
      </c>
      <c r="AI41" s="864">
        <v>705</v>
      </c>
      <c r="AJ41" s="867">
        <v>408</v>
      </c>
      <c r="AK41" s="864">
        <v>297</v>
      </c>
      <c r="AL41" s="870">
        <v>1.7279411764705883</v>
      </c>
    </row>
    <row r="42" spans="1:38" ht="15">
      <c r="A42" s="257"/>
      <c r="B42" s="700" t="s">
        <v>740</v>
      </c>
      <c r="C42" s="289">
        <v>150</v>
      </c>
      <c r="D42" s="289">
        <v>0</v>
      </c>
      <c r="E42" s="204">
        <f t="shared" si="17"/>
        <v>150</v>
      </c>
      <c r="F42" s="204">
        <v>149</v>
      </c>
      <c r="G42" s="204">
        <f t="shared" si="18"/>
        <v>1</v>
      </c>
      <c r="H42" s="281">
        <f t="shared" si="19"/>
        <v>0.006711409395973154</v>
      </c>
      <c r="I42" s="289">
        <v>272</v>
      </c>
      <c r="J42" s="289">
        <v>0</v>
      </c>
      <c r="K42" s="204">
        <f t="shared" si="16"/>
        <v>272</v>
      </c>
      <c r="L42" s="204">
        <v>253</v>
      </c>
      <c r="M42" s="204">
        <f t="shared" si="20"/>
        <v>19</v>
      </c>
      <c r="N42" s="281">
        <f t="shared" si="21"/>
        <v>0.07509881422924901</v>
      </c>
      <c r="O42" s="289">
        <v>232</v>
      </c>
      <c r="P42" s="289">
        <v>19</v>
      </c>
      <c r="Q42" s="204">
        <f t="shared" si="22"/>
        <v>251</v>
      </c>
      <c r="R42" s="204">
        <v>252</v>
      </c>
      <c r="S42" s="52">
        <f t="shared" si="23"/>
        <v>-1</v>
      </c>
      <c r="T42" s="83">
        <f t="shared" si="24"/>
        <v>-0.003968253968253968</v>
      </c>
      <c r="U42" s="289">
        <v>313</v>
      </c>
      <c r="V42" s="289">
        <v>0</v>
      </c>
      <c r="W42" s="204">
        <v>313</v>
      </c>
      <c r="X42" s="204">
        <v>282</v>
      </c>
      <c r="Y42" s="204">
        <f t="shared" si="25"/>
        <v>31</v>
      </c>
      <c r="Z42" s="281">
        <f t="shared" si="26"/>
        <v>0.1099290780141844</v>
      </c>
      <c r="AA42" s="288">
        <v>272</v>
      </c>
      <c r="AB42" s="533">
        <v>31</v>
      </c>
      <c r="AC42" s="538">
        <v>303</v>
      </c>
      <c r="AD42" s="534">
        <v>296</v>
      </c>
      <c r="AE42" s="539">
        <f t="shared" si="29"/>
        <v>7</v>
      </c>
      <c r="AF42" s="540">
        <f t="shared" si="30"/>
        <v>0.023648648648648685</v>
      </c>
      <c r="AG42" s="860">
        <v>493</v>
      </c>
      <c r="AH42" s="862">
        <v>7</v>
      </c>
      <c r="AI42" s="864">
        <v>500</v>
      </c>
      <c r="AJ42" s="867">
        <v>263</v>
      </c>
      <c r="AK42" s="864">
        <v>237</v>
      </c>
      <c r="AL42" s="870">
        <v>1.9011406844106464</v>
      </c>
    </row>
    <row r="43" spans="1:38" ht="15">
      <c r="A43" s="257"/>
      <c r="B43" s="773" t="s">
        <v>745</v>
      </c>
      <c r="C43" s="776" t="s">
        <v>746</v>
      </c>
      <c r="D43" s="774" t="s">
        <v>746</v>
      </c>
      <c r="E43" s="774" t="s">
        <v>746</v>
      </c>
      <c r="F43" s="774" t="s">
        <v>746</v>
      </c>
      <c r="G43" s="774" t="s">
        <v>746</v>
      </c>
      <c r="H43" s="775" t="s">
        <v>746</v>
      </c>
      <c r="I43" s="774" t="s">
        <v>746</v>
      </c>
      <c r="J43" s="774" t="s">
        <v>746</v>
      </c>
      <c r="K43" s="774" t="s">
        <v>746</v>
      </c>
      <c r="L43" s="774" t="s">
        <v>746</v>
      </c>
      <c r="M43" s="774" t="s">
        <v>746</v>
      </c>
      <c r="N43" s="775" t="s">
        <v>746</v>
      </c>
      <c r="O43" s="776" t="s">
        <v>746</v>
      </c>
      <c r="P43" s="774" t="s">
        <v>746</v>
      </c>
      <c r="Q43" s="774" t="s">
        <v>746</v>
      </c>
      <c r="R43" s="774" t="s">
        <v>746</v>
      </c>
      <c r="S43" s="774" t="s">
        <v>746</v>
      </c>
      <c r="T43" s="775" t="s">
        <v>746</v>
      </c>
      <c r="U43" s="776" t="s">
        <v>746</v>
      </c>
      <c r="V43" s="774" t="s">
        <v>746</v>
      </c>
      <c r="W43" s="774" t="s">
        <v>746</v>
      </c>
      <c r="X43" s="774" t="s">
        <v>746</v>
      </c>
      <c r="Y43" s="774" t="s">
        <v>746</v>
      </c>
      <c r="Z43" s="775" t="s">
        <v>746</v>
      </c>
      <c r="AA43" s="288">
        <v>102</v>
      </c>
      <c r="AB43" s="533">
        <v>0</v>
      </c>
      <c r="AC43" s="538">
        <v>102</v>
      </c>
      <c r="AD43" s="534">
        <v>38</v>
      </c>
      <c r="AE43" s="539">
        <f t="shared" si="29"/>
        <v>64</v>
      </c>
      <c r="AF43" s="540">
        <f t="shared" si="30"/>
        <v>1.6842105263157894</v>
      </c>
      <c r="AG43" s="861">
        <v>11</v>
      </c>
      <c r="AH43" s="863">
        <v>64</v>
      </c>
      <c r="AI43" s="865">
        <v>75</v>
      </c>
      <c r="AJ43" s="869">
        <v>69</v>
      </c>
      <c r="AK43" s="865">
        <v>6</v>
      </c>
      <c r="AL43" s="871">
        <v>1.0869565217391304</v>
      </c>
    </row>
    <row r="44" spans="1:38" ht="15.75" thickBot="1">
      <c r="A44" s="257"/>
      <c r="C44" s="292">
        <v>3674.5</v>
      </c>
      <c r="D44" s="297">
        <v>0</v>
      </c>
      <c r="E44" s="299">
        <f t="shared" si="17"/>
        <v>3674.5</v>
      </c>
      <c r="F44" s="54">
        <v>3000</v>
      </c>
      <c r="G44" s="300">
        <f t="shared" si="18"/>
        <v>674.5</v>
      </c>
      <c r="H44" s="84">
        <f t="shared" si="19"/>
        <v>0.22483333333333333</v>
      </c>
      <c r="I44" s="56">
        <v>6526.5</v>
      </c>
      <c r="J44" s="54">
        <v>679</v>
      </c>
      <c r="K44" s="57">
        <f t="shared" si="16"/>
        <v>7205.5</v>
      </c>
      <c r="L44" s="301">
        <f>SUM(L32:L42)</f>
        <v>5004.5</v>
      </c>
      <c r="M44" s="54">
        <f t="shared" si="20"/>
        <v>2201</v>
      </c>
      <c r="N44" s="88">
        <f t="shared" si="21"/>
        <v>0.43980417624138274</v>
      </c>
      <c r="O44" s="296">
        <f>SUM(O32:O42)</f>
        <v>3326</v>
      </c>
      <c r="P44" s="57">
        <v>2201</v>
      </c>
      <c r="Q44" s="302">
        <f t="shared" si="22"/>
        <v>5527</v>
      </c>
      <c r="R44" s="56">
        <v>4999</v>
      </c>
      <c r="S44" s="54">
        <f t="shared" si="23"/>
        <v>528</v>
      </c>
      <c r="T44" s="88">
        <f t="shared" si="24"/>
        <v>0.10562112422484497</v>
      </c>
      <c r="U44" s="541">
        <f>SUM(U32:U42)</f>
        <v>6253</v>
      </c>
      <c r="V44" s="542">
        <f>SUM(V32:V42)</f>
        <v>598</v>
      </c>
      <c r="W44" s="543">
        <f>SUM(W32:W42)</f>
        <v>6851</v>
      </c>
      <c r="X44" s="544">
        <f>SUM(X32:X42)</f>
        <v>5736</v>
      </c>
      <c r="Y44" s="545">
        <f>SUM(Y32:Y42)</f>
        <v>1115</v>
      </c>
      <c r="Z44" s="546">
        <f>(W44-X44)/X44</f>
        <v>0.1943863319386332</v>
      </c>
      <c r="AA44" s="296">
        <v>7075</v>
      </c>
      <c r="AB44" s="535">
        <v>560</v>
      </c>
      <c r="AC44" s="536">
        <v>7635</v>
      </c>
      <c r="AD44" s="537">
        <v>5683</v>
      </c>
      <c r="AE44" s="547">
        <f t="shared" si="29"/>
        <v>1952</v>
      </c>
      <c r="AF44" s="546">
        <f t="shared" si="30"/>
        <v>0.3434805560443428</v>
      </c>
      <c r="AG44" s="296">
        <f>SUM(AG32:AG43)</f>
        <v>5605</v>
      </c>
      <c r="AH44" s="296">
        <f aca="true" t="shared" si="31" ref="AH44:AK44">SUM(AH32:AH43)</f>
        <v>2016</v>
      </c>
      <c r="AI44" s="296">
        <f t="shared" si="31"/>
        <v>7621</v>
      </c>
      <c r="AJ44" s="296">
        <f t="shared" si="31"/>
        <v>5667</v>
      </c>
      <c r="AK44" s="296">
        <f t="shared" si="31"/>
        <v>1954</v>
      </c>
      <c r="AL44" s="546">
        <f>AI44/AJ44*1</f>
        <v>1.3448032468678313</v>
      </c>
    </row>
    <row r="45" spans="1:38" ht="15">
      <c r="A45" s="257"/>
      <c r="B45" s="1211" t="s">
        <v>244</v>
      </c>
      <c r="C45" s="1211"/>
      <c r="D45" s="1211"/>
      <c r="E45" s="1211"/>
      <c r="F45" s="1211"/>
      <c r="G45" s="1211"/>
      <c r="H45" s="1211"/>
      <c r="I45" s="1211"/>
      <c r="J45" s="1211"/>
      <c r="K45" s="1211"/>
      <c r="L45" s="1211"/>
      <c r="M45" s="1211"/>
      <c r="N45" s="1211"/>
      <c r="O45" s="1211"/>
      <c r="P45" s="1211"/>
      <c r="Q45" s="1211"/>
      <c r="R45" s="1211"/>
      <c r="S45" s="1211"/>
      <c r="T45" s="1211"/>
      <c r="U45" s="198"/>
      <c r="V45" s="198"/>
      <c r="W45" s="198"/>
      <c r="X45" s="198"/>
      <c r="Y45" s="198"/>
      <c r="Z45" s="198"/>
      <c r="AA45" s="198"/>
      <c r="AB45" s="198"/>
      <c r="AC45" s="198"/>
      <c r="AD45" s="198"/>
      <c r="AE45" s="198"/>
      <c r="AF45" s="198"/>
      <c r="AG45" s="198"/>
      <c r="AH45" s="198"/>
      <c r="AI45" s="198"/>
      <c r="AJ45" s="198"/>
      <c r="AK45" s="198"/>
      <c r="AL45" s="198"/>
    </row>
    <row r="46" spans="1:38" ht="15">
      <c r="A46" s="257"/>
      <c r="B46" s="26"/>
      <c r="C46" s="1213">
        <v>2009</v>
      </c>
      <c r="D46" s="1209"/>
      <c r="E46" s="1209"/>
      <c r="F46" s="1209"/>
      <c r="G46" s="1209"/>
      <c r="H46" s="1210"/>
      <c r="I46" s="1209">
        <v>2010</v>
      </c>
      <c r="J46" s="1209"/>
      <c r="K46" s="1209"/>
      <c r="L46" s="1209"/>
      <c r="M46" s="1209"/>
      <c r="N46" s="1210"/>
      <c r="O46" s="1214">
        <v>2011</v>
      </c>
      <c r="P46" s="1209"/>
      <c r="Q46" s="1209"/>
      <c r="R46" s="1209"/>
      <c r="S46" s="1209"/>
      <c r="T46" s="1215"/>
      <c r="U46" s="1209">
        <v>2012</v>
      </c>
      <c r="V46" s="1209"/>
      <c r="W46" s="1209"/>
      <c r="X46" s="1209"/>
      <c r="Y46" s="1209"/>
      <c r="Z46" s="1210"/>
      <c r="AA46" s="1209">
        <v>2013</v>
      </c>
      <c r="AB46" s="1209"/>
      <c r="AC46" s="1209"/>
      <c r="AD46" s="1209"/>
      <c r="AE46" s="1209"/>
      <c r="AF46" s="1210"/>
      <c r="AG46" s="1209">
        <v>2014</v>
      </c>
      <c r="AH46" s="1209"/>
      <c r="AI46" s="1209"/>
      <c r="AJ46" s="1209"/>
      <c r="AK46" s="1209"/>
      <c r="AL46" s="1210"/>
    </row>
    <row r="47" spans="1:38" ht="15">
      <c r="A47" s="257"/>
      <c r="B47" s="36" t="s">
        <v>65</v>
      </c>
      <c r="C47" s="63" t="s">
        <v>154</v>
      </c>
      <c r="D47" s="61" t="s">
        <v>242</v>
      </c>
      <c r="E47" s="62" t="s">
        <v>73</v>
      </c>
      <c r="F47" s="62" t="s">
        <v>66</v>
      </c>
      <c r="G47" s="62" t="s">
        <v>67</v>
      </c>
      <c r="H47" s="85" t="s">
        <v>241</v>
      </c>
      <c r="I47" s="63" t="s">
        <v>154</v>
      </c>
      <c r="J47" s="62" t="s">
        <v>242</v>
      </c>
      <c r="K47" s="62" t="s">
        <v>73</v>
      </c>
      <c r="L47" s="61" t="s">
        <v>66</v>
      </c>
      <c r="M47" s="62" t="s">
        <v>67</v>
      </c>
      <c r="N47" s="80" t="s">
        <v>241</v>
      </c>
      <c r="O47" s="61" t="s">
        <v>154</v>
      </c>
      <c r="P47" s="62" t="s">
        <v>242</v>
      </c>
      <c r="Q47" s="63" t="s">
        <v>73</v>
      </c>
      <c r="R47" s="62" t="s">
        <v>66</v>
      </c>
      <c r="S47" s="61" t="s">
        <v>67</v>
      </c>
      <c r="T47" s="80" t="s">
        <v>241</v>
      </c>
      <c r="U47" s="63" t="s">
        <v>154</v>
      </c>
      <c r="V47" s="63" t="s">
        <v>242</v>
      </c>
      <c r="W47" s="63" t="s">
        <v>73</v>
      </c>
      <c r="X47" s="61" t="s">
        <v>66</v>
      </c>
      <c r="Y47" s="63" t="s">
        <v>67</v>
      </c>
      <c r="Z47" s="85" t="s">
        <v>241</v>
      </c>
      <c r="AA47" s="63" t="s">
        <v>154</v>
      </c>
      <c r="AB47" s="63" t="s">
        <v>242</v>
      </c>
      <c r="AC47" s="63" t="s">
        <v>73</v>
      </c>
      <c r="AD47" s="61" t="s">
        <v>66</v>
      </c>
      <c r="AE47" s="63" t="s">
        <v>67</v>
      </c>
      <c r="AF47" s="85" t="s">
        <v>241</v>
      </c>
      <c r="AG47" s="63" t="s">
        <v>154</v>
      </c>
      <c r="AH47" s="63" t="s">
        <v>242</v>
      </c>
      <c r="AI47" s="63" t="s">
        <v>73</v>
      </c>
      <c r="AJ47" s="61" t="s">
        <v>66</v>
      </c>
      <c r="AK47" s="63" t="s">
        <v>67</v>
      </c>
      <c r="AL47" s="85" t="s">
        <v>241</v>
      </c>
    </row>
    <row r="48" spans="1:38" ht="15">
      <c r="A48" s="257"/>
      <c r="B48" s="206" t="s">
        <v>155</v>
      </c>
      <c r="C48" s="288">
        <v>27388.749999999716</v>
      </c>
      <c r="D48" s="289">
        <v>0</v>
      </c>
      <c r="E48" s="204">
        <f>C48+D48</f>
        <v>27388.749999999716</v>
      </c>
      <c r="F48" s="264">
        <v>26033</v>
      </c>
      <c r="G48" s="303">
        <f>E48-F48</f>
        <v>1355.7499999997162</v>
      </c>
      <c r="H48" s="86">
        <f>(E48-F48)/F48</f>
        <v>0.052078131602186314</v>
      </c>
      <c r="I48" s="204">
        <v>38477.87999999857</v>
      </c>
      <c r="J48" s="264">
        <v>2018</v>
      </c>
      <c r="K48" s="265">
        <f>SUM(I48:J48)</f>
        <v>40495.87999999857</v>
      </c>
      <c r="L48" s="289">
        <v>36089.55</v>
      </c>
      <c r="M48" s="304">
        <f>K48-L48</f>
        <v>4406.329999998568</v>
      </c>
      <c r="N48" s="89">
        <f>(K48-L48)/L48</f>
        <v>0.12209434587016374</v>
      </c>
      <c r="O48" s="288">
        <v>34406.46999999839</v>
      </c>
      <c r="P48" s="204">
        <v>4637</v>
      </c>
      <c r="Q48" s="298">
        <f>SUM(O48:P48)</f>
        <v>39043.46999999839</v>
      </c>
      <c r="R48" s="289">
        <v>41817.3</v>
      </c>
      <c r="S48" s="52">
        <f>Q48-R48</f>
        <v>-2773.8300000016097</v>
      </c>
      <c r="T48" s="83">
        <f>(Q48-R48)/R48</f>
        <v>-0.06633211613379175</v>
      </c>
      <c r="U48" s="288">
        <v>82487.96000000305</v>
      </c>
      <c r="V48" s="204">
        <v>70</v>
      </c>
      <c r="W48" s="298">
        <f>U48+V48</f>
        <v>82557.96000000305</v>
      </c>
      <c r="X48" s="288">
        <v>43436</v>
      </c>
      <c r="Y48" s="204">
        <f>W48-X48</f>
        <v>39121.96000000305</v>
      </c>
      <c r="Z48" s="281">
        <f>(W48-X48)/X48</f>
        <v>0.9006805414863949</v>
      </c>
      <c r="AA48" s="288">
        <v>89858.47000001026</v>
      </c>
      <c r="AB48" s="533">
        <v>53000</v>
      </c>
      <c r="AC48" s="538">
        <v>142858.469999997</v>
      </c>
      <c r="AD48" s="534">
        <v>51154</v>
      </c>
      <c r="AE48" s="539">
        <f aca="true" t="shared" si="32" ref="AE48:AE52">AC48-AD48</f>
        <v>91704.469999997</v>
      </c>
      <c r="AF48" s="540">
        <f aca="true" t="shared" si="33" ref="AF48:AF52">(AC48/AD48)-1</f>
        <v>1.7927135707861948</v>
      </c>
      <c r="AG48" s="288">
        <v>39937.58999999743</v>
      </c>
      <c r="AH48" s="533">
        <v>85528</v>
      </c>
      <c r="AI48" s="538">
        <v>125465.59000001018</v>
      </c>
      <c r="AJ48" s="534">
        <v>58137</v>
      </c>
      <c r="AK48" s="539">
        <v>67328.59000001018</v>
      </c>
      <c r="AL48" s="540">
        <v>2.158102241257894</v>
      </c>
    </row>
    <row r="49" spans="1:38" ht="15">
      <c r="A49" s="257"/>
      <c r="B49" s="201" t="s">
        <v>156</v>
      </c>
      <c r="C49" s="289">
        <v>1652.5800000000045</v>
      </c>
      <c r="D49" s="289">
        <v>0</v>
      </c>
      <c r="E49" s="204">
        <f aca="true" t="shared" si="34" ref="E49:E60">C49+D49</f>
        <v>1652.5800000000045</v>
      </c>
      <c r="F49" s="264">
        <v>1162</v>
      </c>
      <c r="G49" s="303">
        <f aca="true" t="shared" si="35" ref="G49:G60">E49-F49</f>
        <v>490.5800000000045</v>
      </c>
      <c r="H49" s="86">
        <f aca="true" t="shared" si="36" ref="H49:H60">(E49-F49)/F49</f>
        <v>0.4221858864027577</v>
      </c>
      <c r="I49" s="204">
        <v>2011.1239999999993</v>
      </c>
      <c r="J49" s="264">
        <v>0</v>
      </c>
      <c r="K49" s="265">
        <f aca="true" t="shared" si="37" ref="K49:K60">SUM(I49:J49)</f>
        <v>2011.1239999999993</v>
      </c>
      <c r="L49" s="289">
        <v>1780.45</v>
      </c>
      <c r="M49" s="304">
        <f aca="true" t="shared" si="38" ref="M49:M60">K49-L49</f>
        <v>230.6739999999993</v>
      </c>
      <c r="N49" s="89">
        <f aca="true" t="shared" si="39" ref="N49:N60">(K49-L49)/L49</f>
        <v>0.12955938105535078</v>
      </c>
      <c r="O49" s="288">
        <v>2257.3299999999963</v>
      </c>
      <c r="P49" s="204">
        <v>0</v>
      </c>
      <c r="Q49" s="298">
        <f aca="true" t="shared" si="40" ref="Q49:Q58">SUM(O49:P49)</f>
        <v>2257.3299999999963</v>
      </c>
      <c r="R49" s="289">
        <v>2186.8</v>
      </c>
      <c r="S49" s="204">
        <f aca="true" t="shared" si="41" ref="S49:S60">Q49-R49</f>
        <v>70.52999999999611</v>
      </c>
      <c r="T49" s="281">
        <f aca="true" t="shared" si="42" ref="T49:T58">(Q49-R49)/R49</f>
        <v>0.032252606548379414</v>
      </c>
      <c r="U49" s="288">
        <v>17195.1700000001</v>
      </c>
      <c r="V49" s="204">
        <v>0</v>
      </c>
      <c r="W49" s="298">
        <f aca="true" t="shared" si="43" ref="W49:W58">U49+V49</f>
        <v>17195.1700000001</v>
      </c>
      <c r="X49" s="288">
        <v>2799</v>
      </c>
      <c r="Y49" s="204">
        <f aca="true" t="shared" si="44" ref="Y49:Y58">W49-X49</f>
        <v>14396.1700000001</v>
      </c>
      <c r="Z49" s="281">
        <f aca="true" t="shared" si="45" ref="Z49:Z58">(W49-X49)/X49</f>
        <v>5.143326187924295</v>
      </c>
      <c r="AA49" s="288">
        <v>0</v>
      </c>
      <c r="AB49" s="533">
        <v>4850</v>
      </c>
      <c r="AC49" s="538">
        <v>4850</v>
      </c>
      <c r="AD49" s="534">
        <v>4026</v>
      </c>
      <c r="AE49" s="539">
        <f t="shared" si="32"/>
        <v>824</v>
      </c>
      <c r="AF49" s="540">
        <f t="shared" si="33"/>
        <v>0.20466964729259818</v>
      </c>
      <c r="AG49" s="288">
        <v>4250.340000000011</v>
      </c>
      <c r="AH49" s="533">
        <v>7000</v>
      </c>
      <c r="AI49" s="538">
        <v>11250.339999999893</v>
      </c>
      <c r="AJ49" s="534">
        <v>6234</v>
      </c>
      <c r="AK49" s="539">
        <v>5016.339999999893</v>
      </c>
      <c r="AL49" s="540">
        <v>1.8046743663779103</v>
      </c>
    </row>
    <row r="50" spans="1:38" ht="15">
      <c r="A50" s="257"/>
      <c r="B50" s="201" t="s">
        <v>157</v>
      </c>
      <c r="C50" s="289">
        <v>20953.149999999492</v>
      </c>
      <c r="D50" s="289">
        <v>0</v>
      </c>
      <c r="E50" s="204">
        <f t="shared" si="34"/>
        <v>20953.149999999492</v>
      </c>
      <c r="F50" s="264">
        <v>6045</v>
      </c>
      <c r="G50" s="303">
        <f t="shared" si="35"/>
        <v>14908.149999999492</v>
      </c>
      <c r="H50" s="86">
        <f t="shared" si="36"/>
        <v>2.4661952026467318</v>
      </c>
      <c r="I50" s="204">
        <v>1290.71</v>
      </c>
      <c r="J50" s="264">
        <v>12007</v>
      </c>
      <c r="K50" s="265">
        <f t="shared" si="37"/>
        <v>13297.71</v>
      </c>
      <c r="L50" s="289">
        <v>9721.25</v>
      </c>
      <c r="M50" s="304">
        <f t="shared" si="38"/>
        <v>3576.459999999999</v>
      </c>
      <c r="N50" s="89">
        <f t="shared" si="39"/>
        <v>0.36790124726758383</v>
      </c>
      <c r="O50" s="288">
        <v>9631.07000000003</v>
      </c>
      <c r="P50" s="204">
        <v>6052</v>
      </c>
      <c r="Q50" s="298">
        <f t="shared" si="40"/>
        <v>15683.07000000003</v>
      </c>
      <c r="R50" s="289">
        <v>12460.35</v>
      </c>
      <c r="S50" s="204">
        <f t="shared" si="41"/>
        <v>3222.7200000000303</v>
      </c>
      <c r="T50" s="281">
        <f t="shared" si="42"/>
        <v>0.2586379997351623</v>
      </c>
      <c r="U50" s="288">
        <v>35009.99999999916</v>
      </c>
      <c r="V50" s="204">
        <v>0</v>
      </c>
      <c r="W50" s="298">
        <f t="shared" si="43"/>
        <v>35009.99999999916</v>
      </c>
      <c r="X50" s="288">
        <v>12488</v>
      </c>
      <c r="Y50" s="204">
        <f t="shared" si="44"/>
        <v>22521.999999999163</v>
      </c>
      <c r="Z50" s="281">
        <f t="shared" si="45"/>
        <v>1.8034913516975628</v>
      </c>
      <c r="AA50" s="288">
        <v>20610.160000000124</v>
      </c>
      <c r="AB50" s="533">
        <v>0</v>
      </c>
      <c r="AC50" s="538">
        <v>20610.160000000124</v>
      </c>
      <c r="AD50" s="534">
        <v>15948</v>
      </c>
      <c r="AE50" s="539">
        <f t="shared" si="32"/>
        <v>4662.160000000124</v>
      </c>
      <c r="AF50" s="540">
        <f t="shared" si="33"/>
        <v>0.29233508903938565</v>
      </c>
      <c r="AG50" s="288" t="s">
        <v>75</v>
      </c>
      <c r="AH50" s="533">
        <v>19646</v>
      </c>
      <c r="AI50" s="538">
        <v>19646</v>
      </c>
      <c r="AJ50" s="534">
        <v>19646</v>
      </c>
      <c r="AK50" s="539">
        <v>0</v>
      </c>
      <c r="AL50" s="540">
        <v>1</v>
      </c>
    </row>
    <row r="51" spans="1:38" ht="15">
      <c r="A51" s="257"/>
      <c r="B51" s="201" t="s">
        <v>158</v>
      </c>
      <c r="C51" s="289">
        <v>6517.860000000028</v>
      </c>
      <c r="D51" s="289">
        <v>0</v>
      </c>
      <c r="E51" s="204">
        <f t="shared" si="34"/>
        <v>6517.860000000028</v>
      </c>
      <c r="F51" s="264">
        <v>3810</v>
      </c>
      <c r="G51" s="303">
        <f t="shared" si="35"/>
        <v>2707.860000000028</v>
      </c>
      <c r="H51" s="86">
        <f t="shared" si="36"/>
        <v>0.7107244094488262</v>
      </c>
      <c r="I51" s="204">
        <v>3859.7500000000027</v>
      </c>
      <c r="J51" s="264">
        <v>5390.8</v>
      </c>
      <c r="K51" s="265">
        <f t="shared" si="37"/>
        <v>9250.550000000003</v>
      </c>
      <c r="L51" s="289">
        <v>5354.3</v>
      </c>
      <c r="M51" s="304">
        <f t="shared" si="38"/>
        <v>3896.2500000000027</v>
      </c>
      <c r="N51" s="89">
        <f t="shared" si="39"/>
        <v>0.7276861587882641</v>
      </c>
      <c r="O51" s="288">
        <v>4219.320000000045</v>
      </c>
      <c r="P51" s="204">
        <v>1422</v>
      </c>
      <c r="Q51" s="298">
        <f t="shared" si="40"/>
        <v>5641.320000000045</v>
      </c>
      <c r="R51" s="289">
        <v>5665.1</v>
      </c>
      <c r="S51" s="52">
        <f t="shared" si="41"/>
        <v>-23.77999999995518</v>
      </c>
      <c r="T51" s="83">
        <f t="shared" si="42"/>
        <v>-0.004197631109769498</v>
      </c>
      <c r="U51" s="288">
        <v>18401.85000000075</v>
      </c>
      <c r="V51" s="204">
        <v>3441</v>
      </c>
      <c r="W51" s="298">
        <f t="shared" si="43"/>
        <v>21842.85000000075</v>
      </c>
      <c r="X51" s="288">
        <v>6270</v>
      </c>
      <c r="Y51" s="204">
        <f t="shared" si="44"/>
        <v>15572.850000000752</v>
      </c>
      <c r="Z51" s="281">
        <f t="shared" si="45"/>
        <v>2.4837081339714118</v>
      </c>
      <c r="AA51" s="288">
        <v>11188.799999999881</v>
      </c>
      <c r="AB51" s="533">
        <v>0</v>
      </c>
      <c r="AC51" s="538">
        <v>11188.799999999881</v>
      </c>
      <c r="AD51" s="534">
        <v>7990</v>
      </c>
      <c r="AE51" s="539">
        <f t="shared" si="32"/>
        <v>3198.799999999881</v>
      </c>
      <c r="AF51" s="540">
        <f t="shared" si="33"/>
        <v>0.40035043804754467</v>
      </c>
      <c r="AG51" s="288" t="s">
        <v>75</v>
      </c>
      <c r="AH51" s="533">
        <v>10519</v>
      </c>
      <c r="AI51" s="538">
        <v>10519</v>
      </c>
      <c r="AJ51" s="534">
        <v>10519</v>
      </c>
      <c r="AK51" s="539">
        <v>0</v>
      </c>
      <c r="AL51" s="540">
        <v>1</v>
      </c>
    </row>
    <row r="52" spans="1:38" ht="15">
      <c r="A52" s="257"/>
      <c r="B52" s="24" t="s">
        <v>70</v>
      </c>
      <c r="C52" s="289">
        <v>1323.9400000000026</v>
      </c>
      <c r="D52" s="289">
        <v>0</v>
      </c>
      <c r="E52" s="204">
        <f t="shared" si="34"/>
        <v>1323.9400000000026</v>
      </c>
      <c r="F52" s="264">
        <v>1153</v>
      </c>
      <c r="G52" s="303">
        <f t="shared" si="35"/>
        <v>170.94000000000256</v>
      </c>
      <c r="H52" s="86">
        <f t="shared" si="36"/>
        <v>0.14825672159583916</v>
      </c>
      <c r="I52" s="204">
        <v>2586.210000000001</v>
      </c>
      <c r="J52" s="264">
        <v>0</v>
      </c>
      <c r="K52" s="265">
        <f t="shared" si="37"/>
        <v>2586.210000000001</v>
      </c>
      <c r="L52" s="289">
        <v>2047.5</v>
      </c>
      <c r="M52" s="304">
        <f t="shared" si="38"/>
        <v>538.710000000001</v>
      </c>
      <c r="N52" s="89">
        <f t="shared" si="39"/>
        <v>0.26310622710622755</v>
      </c>
      <c r="O52" s="288">
        <v>2179.5699999999915</v>
      </c>
      <c r="P52" s="204">
        <v>539</v>
      </c>
      <c r="Q52" s="298">
        <f t="shared" si="40"/>
        <v>2718.5699999999915</v>
      </c>
      <c r="R52" s="289">
        <v>2679.95</v>
      </c>
      <c r="S52" s="204">
        <f t="shared" si="41"/>
        <v>38.619999999991705</v>
      </c>
      <c r="T52" s="281">
        <f t="shared" si="42"/>
        <v>0.014410716617844254</v>
      </c>
      <c r="U52" s="288">
        <v>10200.360000000095</v>
      </c>
      <c r="V52" s="204">
        <v>39</v>
      </c>
      <c r="W52" s="298">
        <f t="shared" si="43"/>
        <v>10239.360000000095</v>
      </c>
      <c r="X52" s="288">
        <v>2520</v>
      </c>
      <c r="Y52" s="204">
        <f t="shared" si="44"/>
        <v>7719.360000000095</v>
      </c>
      <c r="Z52" s="281">
        <f t="shared" si="45"/>
        <v>3.063238095238133</v>
      </c>
      <c r="AA52" s="288">
        <v>5822.170000000041</v>
      </c>
      <c r="AB52" s="533">
        <v>3387</v>
      </c>
      <c r="AC52" s="538">
        <v>9209.169999999958</v>
      </c>
      <c r="AD52" s="534">
        <v>3387</v>
      </c>
      <c r="AE52" s="539">
        <f t="shared" si="32"/>
        <v>5822.169999999958</v>
      </c>
      <c r="AF52" s="540">
        <f t="shared" si="33"/>
        <v>1.718975494537927</v>
      </c>
      <c r="AG52" s="288">
        <v>4086.149999999999</v>
      </c>
      <c r="AH52" s="533">
        <v>5822</v>
      </c>
      <c r="AI52" s="538">
        <v>9908.149999999954</v>
      </c>
      <c r="AJ52" s="534">
        <v>3932</v>
      </c>
      <c r="AK52" s="539">
        <v>5976.149999999954</v>
      </c>
      <c r="AL52" s="540">
        <v>2.5198753814852375</v>
      </c>
    </row>
    <row r="53" spans="1:38" ht="15">
      <c r="A53" s="257"/>
      <c r="B53" s="201" t="s">
        <v>71</v>
      </c>
      <c r="C53" s="289">
        <v>861.3199999999999</v>
      </c>
      <c r="D53" s="289">
        <v>0</v>
      </c>
      <c r="E53" s="204">
        <f t="shared" si="34"/>
        <v>861.3199999999999</v>
      </c>
      <c r="F53" s="264">
        <v>652</v>
      </c>
      <c r="G53" s="303">
        <f t="shared" si="35"/>
        <v>209.31999999999994</v>
      </c>
      <c r="H53" s="86">
        <f t="shared" si="36"/>
        <v>0.32104294478527595</v>
      </c>
      <c r="I53" s="204">
        <v>1089.0000000000057</v>
      </c>
      <c r="J53" s="264">
        <v>209</v>
      </c>
      <c r="K53" s="265">
        <f t="shared" si="37"/>
        <v>1298.0000000000057</v>
      </c>
      <c r="L53" s="289">
        <v>1164.8</v>
      </c>
      <c r="M53" s="304">
        <f t="shared" si="38"/>
        <v>133.20000000000573</v>
      </c>
      <c r="N53" s="89">
        <f t="shared" si="39"/>
        <v>0.11435439560440053</v>
      </c>
      <c r="O53" s="288">
        <v>1251.6999999999994</v>
      </c>
      <c r="P53" s="204">
        <v>133</v>
      </c>
      <c r="Q53" s="298">
        <f t="shared" si="40"/>
        <v>1384.6999999999994</v>
      </c>
      <c r="R53" s="289">
        <v>1145.55</v>
      </c>
      <c r="S53" s="204">
        <f t="shared" si="41"/>
        <v>239.1499999999994</v>
      </c>
      <c r="T53" s="281">
        <f t="shared" si="42"/>
        <v>0.20876434900266197</v>
      </c>
      <c r="U53" s="288">
        <v>925.57</v>
      </c>
      <c r="V53" s="204">
        <v>239</v>
      </c>
      <c r="W53" s="298">
        <f t="shared" si="43"/>
        <v>1164.5700000000002</v>
      </c>
      <c r="X53" s="288">
        <v>938</v>
      </c>
      <c r="Y53" s="204">
        <f t="shared" si="44"/>
        <v>226.57000000000016</v>
      </c>
      <c r="Z53" s="281">
        <f t="shared" si="45"/>
        <v>0.24154584221748418</v>
      </c>
      <c r="AA53" s="288" t="s">
        <v>746</v>
      </c>
      <c r="AB53" s="533" t="s">
        <v>746</v>
      </c>
      <c r="AC53" s="538" t="s">
        <v>746</v>
      </c>
      <c r="AD53" s="534" t="s">
        <v>746</v>
      </c>
      <c r="AE53" s="539" t="s">
        <v>746</v>
      </c>
      <c r="AF53" s="540" t="s">
        <v>746</v>
      </c>
      <c r="AG53" s="288" t="s">
        <v>746</v>
      </c>
      <c r="AH53" s="533" t="s">
        <v>746</v>
      </c>
      <c r="AI53" s="538" t="s">
        <v>746</v>
      </c>
      <c r="AJ53" s="534" t="s">
        <v>746</v>
      </c>
      <c r="AK53" s="539" t="s">
        <v>746</v>
      </c>
      <c r="AL53" s="540" t="s">
        <v>746</v>
      </c>
    </row>
    <row r="54" spans="1:38" ht="15">
      <c r="A54" s="257"/>
      <c r="B54" s="201" t="s">
        <v>159</v>
      </c>
      <c r="C54" s="289">
        <v>1123.8</v>
      </c>
      <c r="D54" s="289">
        <v>0</v>
      </c>
      <c r="E54" s="204">
        <f t="shared" si="34"/>
        <v>1123.8</v>
      </c>
      <c r="F54" s="264">
        <v>1904</v>
      </c>
      <c r="G54" s="53">
        <f t="shared" si="35"/>
        <v>-780.2</v>
      </c>
      <c r="H54" s="83">
        <f t="shared" si="36"/>
        <v>-0.40976890756302525</v>
      </c>
      <c r="I54" s="204">
        <v>3930.8200000000106</v>
      </c>
      <c r="J54" s="264">
        <v>0</v>
      </c>
      <c r="K54" s="265">
        <f t="shared" si="37"/>
        <v>3930.8200000000106</v>
      </c>
      <c r="L54" s="289">
        <v>3973</v>
      </c>
      <c r="M54" s="52">
        <f t="shared" si="38"/>
        <v>-42.17999999998938</v>
      </c>
      <c r="N54" s="81">
        <f t="shared" si="39"/>
        <v>-0.010616662471681193</v>
      </c>
      <c r="O54" s="288">
        <v>2308.2799999999743</v>
      </c>
      <c r="P54" s="204">
        <v>0</v>
      </c>
      <c r="Q54" s="298">
        <f t="shared" si="40"/>
        <v>2308.2799999999743</v>
      </c>
      <c r="R54" s="289">
        <v>3584</v>
      </c>
      <c r="S54" s="52">
        <f t="shared" si="41"/>
        <v>-1275.7200000000257</v>
      </c>
      <c r="T54" s="83">
        <f t="shared" si="42"/>
        <v>-0.3559486607142929</v>
      </c>
      <c r="U54" s="288">
        <v>5688.590000000024</v>
      </c>
      <c r="V54" s="204">
        <v>0</v>
      </c>
      <c r="W54" s="298">
        <f t="shared" si="43"/>
        <v>5688.590000000024</v>
      </c>
      <c r="X54" s="288">
        <v>3478</v>
      </c>
      <c r="Y54" s="204">
        <f t="shared" si="44"/>
        <v>2210.590000000024</v>
      </c>
      <c r="Z54" s="281">
        <f t="shared" si="45"/>
        <v>0.6355922944220885</v>
      </c>
      <c r="AA54" s="288">
        <v>7179.96000000009</v>
      </c>
      <c r="AB54" s="533">
        <v>2211</v>
      </c>
      <c r="AC54" s="538">
        <v>9390.959999999892</v>
      </c>
      <c r="AD54" s="534">
        <v>6325</v>
      </c>
      <c r="AE54" s="539">
        <f aca="true" t="shared" si="46" ref="AE54:AE59">AC54-AD54</f>
        <v>3065.959999999892</v>
      </c>
      <c r="AF54" s="540">
        <f aca="true" t="shared" si="47" ref="AF54:AF59">(AC54/AD54)-1</f>
        <v>0.4847367588932636</v>
      </c>
      <c r="AG54" s="288">
        <v>12686.069999999992</v>
      </c>
      <c r="AH54" s="533">
        <v>3066</v>
      </c>
      <c r="AI54" s="538">
        <v>15752.069999999521</v>
      </c>
      <c r="AJ54" s="534">
        <v>9578</v>
      </c>
      <c r="AK54" s="539">
        <v>6174.069999999521</v>
      </c>
      <c r="AL54" s="540">
        <v>1.6446095218207895</v>
      </c>
    </row>
    <row r="55" spans="1:38" ht="15">
      <c r="A55" s="257"/>
      <c r="B55" s="24" t="s">
        <v>741</v>
      </c>
      <c r="C55" s="289">
        <v>11483.229999999576</v>
      </c>
      <c r="D55" s="289">
        <v>0</v>
      </c>
      <c r="E55" s="204">
        <f t="shared" si="34"/>
        <v>11483.229999999576</v>
      </c>
      <c r="F55" s="264">
        <v>5029</v>
      </c>
      <c r="G55" s="303">
        <f t="shared" si="35"/>
        <v>6454.229999999576</v>
      </c>
      <c r="H55" s="86">
        <f t="shared" si="36"/>
        <v>1.2834022668521725</v>
      </c>
      <c r="I55" s="204">
        <v>8682.349999999484</v>
      </c>
      <c r="J55" s="264">
        <v>6454</v>
      </c>
      <c r="K55" s="265">
        <f t="shared" si="37"/>
        <v>15136.349999999484</v>
      </c>
      <c r="L55" s="289">
        <v>10935.75</v>
      </c>
      <c r="M55" s="304">
        <f t="shared" si="38"/>
        <v>4200.599999999484</v>
      </c>
      <c r="N55" s="89">
        <f t="shared" si="39"/>
        <v>0.3841163157533305</v>
      </c>
      <c r="O55" s="288">
        <v>6662.28999999979</v>
      </c>
      <c r="P55" s="204">
        <v>0</v>
      </c>
      <c r="Q55" s="298">
        <f t="shared" si="40"/>
        <v>6662.28999999979</v>
      </c>
      <c r="R55" s="289">
        <v>6611.15</v>
      </c>
      <c r="S55" s="204">
        <f t="shared" si="41"/>
        <v>51.139999999790234</v>
      </c>
      <c r="T55" s="281">
        <f t="shared" si="42"/>
        <v>0.007735416682391148</v>
      </c>
      <c r="U55" s="288">
        <v>10816.239999999862</v>
      </c>
      <c r="V55" s="204">
        <v>2511</v>
      </c>
      <c r="W55" s="298">
        <f t="shared" si="43"/>
        <v>13327.239999999862</v>
      </c>
      <c r="X55" s="288">
        <v>7404</v>
      </c>
      <c r="Y55" s="204">
        <f t="shared" si="44"/>
        <v>5923.2399999998615</v>
      </c>
      <c r="Z55" s="281">
        <f t="shared" si="45"/>
        <v>0.8000054024851244</v>
      </c>
      <c r="AA55" s="288">
        <v>23973.19999999883</v>
      </c>
      <c r="AB55" s="533">
        <v>8649</v>
      </c>
      <c r="AC55" s="538">
        <v>32622.19999999818</v>
      </c>
      <c r="AD55" s="534">
        <v>11335</v>
      </c>
      <c r="AE55" s="539">
        <f t="shared" si="46"/>
        <v>21287.19999999818</v>
      </c>
      <c r="AF55" s="540">
        <f t="shared" si="47"/>
        <v>1.8780061755622568</v>
      </c>
      <c r="AG55" s="288">
        <v>45724.46000000498</v>
      </c>
      <c r="AH55" s="533">
        <v>0</v>
      </c>
      <c r="AI55" s="538">
        <v>45724.46000000498</v>
      </c>
      <c r="AJ55" s="534">
        <v>12284</v>
      </c>
      <c r="AK55" s="539">
        <v>33440.46000000498</v>
      </c>
      <c r="AL55" s="540">
        <v>3.722277759687804</v>
      </c>
    </row>
    <row r="56" spans="1:38" ht="15">
      <c r="A56" s="257"/>
      <c r="B56" s="700" t="s">
        <v>738</v>
      </c>
      <c r="C56" s="289">
        <v>746.020000000003</v>
      </c>
      <c r="D56" s="289">
        <v>0</v>
      </c>
      <c r="E56" s="204">
        <f t="shared" si="34"/>
        <v>746.020000000003</v>
      </c>
      <c r="F56" s="264">
        <v>609</v>
      </c>
      <c r="G56" s="303">
        <f t="shared" si="35"/>
        <v>137.02000000000305</v>
      </c>
      <c r="H56" s="86">
        <f t="shared" si="36"/>
        <v>0.22499178981938103</v>
      </c>
      <c r="I56" s="204">
        <v>2015.7799999999954</v>
      </c>
      <c r="J56" s="264">
        <v>137</v>
      </c>
      <c r="K56" s="265">
        <f t="shared" si="37"/>
        <v>2152.779999999995</v>
      </c>
      <c r="L56" s="289">
        <v>1226.05</v>
      </c>
      <c r="M56" s="305">
        <f t="shared" si="38"/>
        <v>926.7299999999952</v>
      </c>
      <c r="N56" s="89">
        <f t="shared" si="39"/>
        <v>0.7558664002283718</v>
      </c>
      <c r="O56" s="288">
        <v>955.6400000000101</v>
      </c>
      <c r="P56" s="204">
        <v>0</v>
      </c>
      <c r="Q56" s="298">
        <f t="shared" si="40"/>
        <v>955.6400000000101</v>
      </c>
      <c r="R56" s="289">
        <v>835.1</v>
      </c>
      <c r="S56" s="204">
        <f t="shared" si="41"/>
        <v>120.54000000001008</v>
      </c>
      <c r="T56" s="281">
        <f t="shared" si="42"/>
        <v>0.14434199497067426</v>
      </c>
      <c r="U56" s="288">
        <v>947.2299999999983</v>
      </c>
      <c r="V56" s="204">
        <v>1009</v>
      </c>
      <c r="W56" s="298">
        <f t="shared" si="43"/>
        <v>1956.2299999999982</v>
      </c>
      <c r="X56" s="288">
        <v>1009</v>
      </c>
      <c r="Y56" s="204">
        <f t="shared" si="44"/>
        <v>947.2299999999982</v>
      </c>
      <c r="Z56" s="281">
        <f t="shared" si="45"/>
        <v>0.9387809712586702</v>
      </c>
      <c r="AA56" s="288">
        <v>2747.6399999999976</v>
      </c>
      <c r="AB56" s="533">
        <v>0</v>
      </c>
      <c r="AC56" s="538">
        <v>2747.6399999999976</v>
      </c>
      <c r="AD56" s="534">
        <v>1268</v>
      </c>
      <c r="AE56" s="539">
        <f t="shared" si="46"/>
        <v>1479.6399999999976</v>
      </c>
      <c r="AF56" s="540">
        <f t="shared" si="47"/>
        <v>1.1669085173501559</v>
      </c>
      <c r="AG56" s="288" t="s">
        <v>75</v>
      </c>
      <c r="AH56" s="533">
        <v>22767</v>
      </c>
      <c r="AI56" s="538">
        <v>22767</v>
      </c>
      <c r="AJ56" s="534">
        <v>1599</v>
      </c>
      <c r="AK56" s="873">
        <v>21168</v>
      </c>
      <c r="AL56" s="874">
        <v>14.23827392120075</v>
      </c>
    </row>
    <row r="57" spans="1:38" ht="15">
      <c r="A57" s="257"/>
      <c r="B57" s="700" t="s">
        <v>739</v>
      </c>
      <c r="C57" s="289">
        <v>10481.04999999961</v>
      </c>
      <c r="D57" s="289">
        <v>0</v>
      </c>
      <c r="E57" s="204">
        <f t="shared" si="34"/>
        <v>10481.04999999961</v>
      </c>
      <c r="F57" s="264">
        <v>6940</v>
      </c>
      <c r="G57" s="303">
        <f t="shared" si="35"/>
        <v>3541.04999999961</v>
      </c>
      <c r="H57" s="86">
        <f t="shared" si="36"/>
        <v>0.510237752161327</v>
      </c>
      <c r="I57" s="204">
        <v>11609.299999999468</v>
      </c>
      <c r="J57" s="264">
        <v>3469</v>
      </c>
      <c r="K57" s="265">
        <f t="shared" si="37"/>
        <v>15078.299999999468</v>
      </c>
      <c r="L57" s="289">
        <v>9216.2</v>
      </c>
      <c r="M57" s="304">
        <f t="shared" si="38"/>
        <v>5862.099999999467</v>
      </c>
      <c r="N57" s="89">
        <f t="shared" si="39"/>
        <v>0.6360647555391015</v>
      </c>
      <c r="O57" s="288">
        <v>13036.059999999205</v>
      </c>
      <c r="P57" s="204">
        <v>5862</v>
      </c>
      <c r="Q57" s="298">
        <f t="shared" si="40"/>
        <v>18898.059999999205</v>
      </c>
      <c r="R57" s="289">
        <v>10874.15</v>
      </c>
      <c r="S57" s="204">
        <f t="shared" si="41"/>
        <v>8023.909999999205</v>
      </c>
      <c r="T57" s="281">
        <f t="shared" si="42"/>
        <v>0.7378884786396367</v>
      </c>
      <c r="U57" s="288">
        <v>8551.340000000122</v>
      </c>
      <c r="V57" s="204">
        <v>8000</v>
      </c>
      <c r="W57" s="298">
        <f t="shared" si="43"/>
        <v>16551.34000000012</v>
      </c>
      <c r="X57" s="288">
        <v>10019</v>
      </c>
      <c r="Y57" s="204">
        <f t="shared" si="44"/>
        <v>6532.34000000012</v>
      </c>
      <c r="Z57" s="281">
        <f t="shared" si="45"/>
        <v>0.6519952091027169</v>
      </c>
      <c r="AA57" s="288">
        <v>16785.2999999999</v>
      </c>
      <c r="AB57" s="533">
        <v>6532</v>
      </c>
      <c r="AC57" s="538">
        <v>23317.299999999555</v>
      </c>
      <c r="AD57" s="534">
        <v>13078</v>
      </c>
      <c r="AE57" s="539">
        <f t="shared" si="46"/>
        <v>10239.299999999555</v>
      </c>
      <c r="AF57" s="540">
        <f t="shared" si="47"/>
        <v>0.7829408166385958</v>
      </c>
      <c r="AG57" s="288">
        <v>22141.219999998793</v>
      </c>
      <c r="AH57" s="533">
        <v>5239</v>
      </c>
      <c r="AI57" s="538">
        <v>27380.219999998437</v>
      </c>
      <c r="AJ57" s="534">
        <v>15970</v>
      </c>
      <c r="AK57" s="539">
        <v>11410.219999998437</v>
      </c>
      <c r="AL57" s="540">
        <v>1.7144783969942665</v>
      </c>
    </row>
    <row r="58" spans="1:38" ht="15">
      <c r="A58" s="257"/>
      <c r="B58" s="700" t="s">
        <v>740</v>
      </c>
      <c r="C58" s="289">
        <v>1837.4699999999966</v>
      </c>
      <c r="D58" s="289">
        <v>0</v>
      </c>
      <c r="E58" s="204">
        <f t="shared" si="34"/>
        <v>1837.4699999999966</v>
      </c>
      <c r="F58" s="264">
        <v>914</v>
      </c>
      <c r="G58" s="303">
        <f t="shared" si="35"/>
        <v>923.4699999999966</v>
      </c>
      <c r="H58" s="86">
        <f t="shared" si="36"/>
        <v>1.0103610503282239</v>
      </c>
      <c r="I58" s="289">
        <v>1464.7900000000018</v>
      </c>
      <c r="J58" s="289">
        <v>995</v>
      </c>
      <c r="K58" s="204">
        <f t="shared" si="37"/>
        <v>2459.790000000002</v>
      </c>
      <c r="L58" s="264">
        <v>1521.45</v>
      </c>
      <c r="M58" s="303">
        <f t="shared" si="38"/>
        <v>938.3400000000017</v>
      </c>
      <c r="N58" s="86">
        <f t="shared" si="39"/>
        <v>0.6167406092871942</v>
      </c>
      <c r="O58" s="288">
        <v>3353.790000000038</v>
      </c>
      <c r="P58" s="204">
        <v>939</v>
      </c>
      <c r="Q58" s="298">
        <f t="shared" si="40"/>
        <v>4292.790000000038</v>
      </c>
      <c r="R58" s="289">
        <v>1431.5</v>
      </c>
      <c r="S58" s="289">
        <f t="shared" si="41"/>
        <v>2861.290000000038</v>
      </c>
      <c r="T58" s="281">
        <f t="shared" si="42"/>
        <v>1.9988054488299254</v>
      </c>
      <c r="U58" s="204">
        <v>502.0400000000008</v>
      </c>
      <c r="V58" s="264">
        <v>2885</v>
      </c>
      <c r="W58" s="303">
        <f t="shared" si="43"/>
        <v>3387.040000000001</v>
      </c>
      <c r="X58" s="288">
        <v>1687</v>
      </c>
      <c r="Y58" s="204">
        <f t="shared" si="44"/>
        <v>1700.0400000000009</v>
      </c>
      <c r="Z58" s="281">
        <f t="shared" si="45"/>
        <v>1.0077296976882044</v>
      </c>
      <c r="AA58" s="288">
        <v>2767.15</v>
      </c>
      <c r="AB58" s="533">
        <v>1700</v>
      </c>
      <c r="AC58" s="538">
        <v>4467.150000000016</v>
      </c>
      <c r="AD58" s="534">
        <v>2478</v>
      </c>
      <c r="AE58" s="539">
        <f t="shared" si="46"/>
        <v>1989.150000000016</v>
      </c>
      <c r="AF58" s="540">
        <f t="shared" si="47"/>
        <v>0.8027239709443164</v>
      </c>
      <c r="AG58" s="288" t="s">
        <v>75</v>
      </c>
      <c r="AH58" s="533">
        <v>6989</v>
      </c>
      <c r="AI58" s="538">
        <v>6989</v>
      </c>
      <c r="AJ58" s="534">
        <v>3660</v>
      </c>
      <c r="AK58" s="539">
        <v>3329</v>
      </c>
      <c r="AL58" s="540">
        <v>1.9095628415300547</v>
      </c>
    </row>
    <row r="59" spans="1:38" ht="15">
      <c r="A59" s="257"/>
      <c r="B59" s="773" t="s">
        <v>745</v>
      </c>
      <c r="C59" s="776" t="s">
        <v>746</v>
      </c>
      <c r="D59" s="774" t="s">
        <v>746</v>
      </c>
      <c r="E59" s="774" t="s">
        <v>746</v>
      </c>
      <c r="F59" s="774" t="s">
        <v>746</v>
      </c>
      <c r="G59" s="774" t="s">
        <v>746</v>
      </c>
      <c r="H59" s="775" t="s">
        <v>746</v>
      </c>
      <c r="I59" s="776" t="s">
        <v>746</v>
      </c>
      <c r="J59" s="774" t="s">
        <v>746</v>
      </c>
      <c r="K59" s="774" t="s">
        <v>746</v>
      </c>
      <c r="L59" s="774" t="s">
        <v>746</v>
      </c>
      <c r="M59" s="774" t="s">
        <v>746</v>
      </c>
      <c r="N59" s="775" t="s">
        <v>746</v>
      </c>
      <c r="O59" s="776" t="s">
        <v>746</v>
      </c>
      <c r="P59" s="774" t="s">
        <v>746</v>
      </c>
      <c r="Q59" s="774" t="s">
        <v>746</v>
      </c>
      <c r="R59" s="774" t="s">
        <v>746</v>
      </c>
      <c r="S59" s="774" t="s">
        <v>746</v>
      </c>
      <c r="T59" s="775" t="s">
        <v>746</v>
      </c>
      <c r="U59" s="776" t="s">
        <v>746</v>
      </c>
      <c r="V59" s="774" t="s">
        <v>746</v>
      </c>
      <c r="W59" s="774" t="s">
        <v>746</v>
      </c>
      <c r="X59" s="774" t="s">
        <v>746</v>
      </c>
      <c r="Y59" s="774" t="s">
        <v>746</v>
      </c>
      <c r="Z59" s="775" t="s">
        <v>746</v>
      </c>
      <c r="AA59" s="288">
        <v>2938.5800000000045</v>
      </c>
      <c r="AB59" s="533">
        <v>0</v>
      </c>
      <c r="AC59" s="538">
        <v>2938.5800000000045</v>
      </c>
      <c r="AD59" s="534">
        <v>260</v>
      </c>
      <c r="AE59" s="539">
        <f t="shared" si="46"/>
        <v>2678.5800000000045</v>
      </c>
      <c r="AF59" s="540">
        <f t="shared" si="47"/>
        <v>10.302230769230787</v>
      </c>
      <c r="AG59" s="288">
        <v>275.7200000000001</v>
      </c>
      <c r="AH59" s="533">
        <v>2679</v>
      </c>
      <c r="AI59" s="538">
        <v>2954.720000000004</v>
      </c>
      <c r="AJ59" s="534">
        <v>1943</v>
      </c>
      <c r="AK59" s="539">
        <v>1011.7200000000039</v>
      </c>
      <c r="AL59" s="540">
        <v>1.520699948533198</v>
      </c>
    </row>
    <row r="60" spans="1:39" ht="15.75" thickBot="1">
      <c r="A60" s="257"/>
      <c r="B60" s="282"/>
      <c r="C60" s="306">
        <v>84369.16999999844</v>
      </c>
      <c r="D60" s="306">
        <v>0</v>
      </c>
      <c r="E60" s="307">
        <f t="shared" si="34"/>
        <v>84369.16999999844</v>
      </c>
      <c r="F60" s="308">
        <f>SUM(F48:F58)</f>
        <v>54251</v>
      </c>
      <c r="G60" s="308">
        <f t="shared" si="35"/>
        <v>30118.16999999844</v>
      </c>
      <c r="H60" s="87">
        <f t="shared" si="36"/>
        <v>0.5551634071261072</v>
      </c>
      <c r="I60" s="309">
        <v>77017.71399999753</v>
      </c>
      <c r="J60" s="310">
        <v>30679.8</v>
      </c>
      <c r="K60" s="311">
        <f t="shared" si="37"/>
        <v>107697.51399999754</v>
      </c>
      <c r="L60" s="312">
        <v>83030.3</v>
      </c>
      <c r="M60" s="313">
        <f t="shared" si="38"/>
        <v>24667.213999997533</v>
      </c>
      <c r="N60" s="90">
        <f t="shared" si="39"/>
        <v>0.2970868947841635</v>
      </c>
      <c r="O60" s="314">
        <v>80261.51999999746</v>
      </c>
      <c r="P60" s="309">
        <v>19584</v>
      </c>
      <c r="Q60" s="310">
        <f>SUM(Q48:Q58)</f>
        <v>99845.51999999746</v>
      </c>
      <c r="R60" s="315">
        <v>89290.95</v>
      </c>
      <c r="S60" s="283">
        <f t="shared" si="41"/>
        <v>10554.56999999746</v>
      </c>
      <c r="T60" s="551">
        <f aca="true" t="shared" si="48" ref="T60">S60/O60</f>
        <v>0.13150224416380096</v>
      </c>
      <c r="U60" s="552">
        <f>SUM(U48:U58)</f>
        <v>190726.3500000032</v>
      </c>
      <c r="V60" s="553">
        <f>SUM(V48:V58)</f>
        <v>18194</v>
      </c>
      <c r="W60" s="554">
        <f>SUM(W48:W58)</f>
        <v>208920.3500000032</v>
      </c>
      <c r="X60" s="555">
        <f>SUM(X48:X58)</f>
        <v>92048</v>
      </c>
      <c r="Y60" s="556">
        <f>W60-X60</f>
        <v>116872.3500000032</v>
      </c>
      <c r="Z60" s="557">
        <f>(W60-X60)/X60</f>
        <v>1.269689183904085</v>
      </c>
      <c r="AA60" s="552">
        <f>AA58+AA56+AA54+AA52+AA50+AA48+AA46+AA44+AA42+AA40+AA38</f>
        <v>138631.55000001052</v>
      </c>
      <c r="AB60" s="553">
        <f>AB58+AB56+AB54+AB52+AB50+AB48+AB46+AB44+AB42+AB40+AB38</f>
        <v>60982</v>
      </c>
      <c r="AC60" s="554">
        <f aca="true" t="shared" si="49" ref="AC60:AE60">AC58+AC56+AC54+AC52+AC50+AC48+AC46+AC44+AC42+AC40+AC38</f>
        <v>197600.549999997</v>
      </c>
      <c r="AD60" s="555">
        <f t="shared" si="49"/>
        <v>86903</v>
      </c>
      <c r="AE60" s="556">
        <f t="shared" si="49"/>
        <v>110697.54999999699</v>
      </c>
      <c r="AF60" s="557">
        <f>AE60/AD60</f>
        <v>1.2738058525021805</v>
      </c>
      <c r="AG60" s="552">
        <f>SUM(AG48:AG59)</f>
        <v>129101.55000000121</v>
      </c>
      <c r="AH60" s="553">
        <f>SUM(AH48:AH59)</f>
        <v>169255</v>
      </c>
      <c r="AI60" s="553">
        <f aca="true" t="shared" si="50" ref="AI60:AK60">SUM(AI48:AI59)</f>
        <v>298356.550000013</v>
      </c>
      <c r="AJ60" s="553">
        <f t="shared" si="50"/>
        <v>143502</v>
      </c>
      <c r="AK60" s="553">
        <f t="shared" si="50"/>
        <v>154854.55000001297</v>
      </c>
      <c r="AL60" s="858">
        <f>(AI60/AJ60)*1</f>
        <v>2.0791107441012184</v>
      </c>
      <c r="AM60" s="875"/>
    </row>
    <row r="61" spans="1:14" ht="15">
      <c r="A61" s="257"/>
      <c r="G61" s="284"/>
      <c r="H61" s="285"/>
      <c r="K61" s="206"/>
      <c r="N61" s="279"/>
    </row>
    <row r="62" ht="15">
      <c r="A62" s="257"/>
    </row>
    <row r="63" ht="15">
      <c r="A63" s="257"/>
    </row>
    <row r="64" spans="1:3" ht="15">
      <c r="A64" s="257"/>
      <c r="C64" s="316"/>
    </row>
    <row r="65" spans="1:3" ht="15">
      <c r="A65" s="257"/>
      <c r="C65" s="316"/>
    </row>
    <row r="66" spans="1:3" ht="15">
      <c r="A66" s="257"/>
      <c r="C66" s="316"/>
    </row>
    <row r="67" spans="1:3" ht="15">
      <c r="A67" s="257"/>
      <c r="C67" s="316"/>
    </row>
    <row r="68" spans="1:3" ht="15">
      <c r="A68" s="257"/>
      <c r="C68" s="316"/>
    </row>
    <row r="69" spans="1:3" ht="15">
      <c r="A69" s="257"/>
      <c r="C69" s="316"/>
    </row>
    <row r="70" spans="1:3" ht="15">
      <c r="A70" s="257"/>
      <c r="C70" s="316"/>
    </row>
    <row r="71" spans="1:3" ht="15">
      <c r="A71" s="257"/>
      <c r="C71" s="316"/>
    </row>
    <row r="72" spans="1:3" ht="15">
      <c r="A72" s="257"/>
      <c r="C72" s="316"/>
    </row>
    <row r="73" spans="1:3" ht="15">
      <c r="A73" s="257"/>
      <c r="C73" s="316"/>
    </row>
    <row r="74" spans="1:3" ht="15">
      <c r="A74" s="257"/>
      <c r="C74" s="316"/>
    </row>
    <row r="75" spans="1:3" ht="15">
      <c r="A75" s="257"/>
      <c r="C75" s="317"/>
    </row>
    <row r="76" spans="1:3" ht="15">
      <c r="A76" s="257"/>
      <c r="C76" s="206"/>
    </row>
    <row r="77" spans="1:3" ht="15">
      <c r="A77" s="257"/>
      <c r="C77" s="206"/>
    </row>
    <row r="78" spans="1:3" ht="15">
      <c r="A78" s="257"/>
      <c r="C78" s="206"/>
    </row>
    <row r="79" ht="15">
      <c r="A79" s="257"/>
    </row>
    <row r="80" ht="15">
      <c r="A80" s="257"/>
    </row>
    <row r="81" ht="15">
      <c r="A81" s="257"/>
    </row>
    <row r="82" ht="15">
      <c r="A82" s="257"/>
    </row>
    <row r="83" ht="15">
      <c r="A83" s="257"/>
    </row>
    <row r="84" ht="15">
      <c r="A84" s="257"/>
    </row>
    <row r="85" ht="15">
      <c r="A85" s="257"/>
    </row>
    <row r="86" ht="15">
      <c r="A86" s="257"/>
    </row>
    <row r="87" ht="15">
      <c r="A87" s="257"/>
    </row>
    <row r="88" ht="15">
      <c r="A88" s="257"/>
    </row>
    <row r="89" ht="15">
      <c r="A89" s="257"/>
    </row>
    <row r="90" ht="15">
      <c r="A90" s="257"/>
    </row>
    <row r="91" ht="15">
      <c r="A91" s="257"/>
    </row>
    <row r="92" ht="15">
      <c r="A92" s="257"/>
    </row>
    <row r="93" ht="15">
      <c r="A93" s="257"/>
    </row>
    <row r="94" ht="15">
      <c r="A94" s="257"/>
    </row>
    <row r="95" ht="15">
      <c r="A95" s="257"/>
    </row>
    <row r="96" ht="15">
      <c r="A96" s="257"/>
    </row>
    <row r="97" ht="15">
      <c r="A97" s="257"/>
    </row>
    <row r="98" ht="15">
      <c r="A98" s="257"/>
    </row>
    <row r="99" ht="15">
      <c r="A99" s="257"/>
    </row>
    <row r="100" ht="15">
      <c r="A100" s="257"/>
    </row>
    <row r="101" ht="15">
      <c r="A101" s="257"/>
    </row>
    <row r="102" ht="15">
      <c r="A102" s="257"/>
    </row>
    <row r="103" ht="15">
      <c r="A103" s="257"/>
    </row>
    <row r="104" ht="15">
      <c r="A104" s="257"/>
    </row>
    <row r="105" ht="15">
      <c r="A105" s="257"/>
    </row>
    <row r="106" ht="15">
      <c r="A106" s="257"/>
    </row>
    <row r="107" ht="15">
      <c r="A107" s="257"/>
    </row>
    <row r="108" ht="15">
      <c r="A108" s="257"/>
    </row>
    <row r="109" ht="15">
      <c r="A109" s="257"/>
    </row>
    <row r="110" ht="15">
      <c r="A110" s="257"/>
    </row>
    <row r="111" ht="15">
      <c r="A111" s="257"/>
    </row>
    <row r="112" ht="15">
      <c r="A112" s="257"/>
    </row>
    <row r="113" ht="15">
      <c r="A113" s="257"/>
    </row>
    <row r="114" ht="15">
      <c r="A114" s="257"/>
    </row>
    <row r="115" ht="15">
      <c r="A115" s="257"/>
    </row>
    <row r="116" ht="15">
      <c r="A116" s="257"/>
    </row>
    <row r="117" ht="15">
      <c r="A117" s="257"/>
    </row>
    <row r="118" ht="15">
      <c r="A118" s="257"/>
    </row>
    <row r="119" ht="15">
      <c r="A119" s="257"/>
    </row>
    <row r="120" ht="15">
      <c r="A120" s="257"/>
    </row>
    <row r="121" ht="15">
      <c r="A121" s="257"/>
    </row>
    <row r="122" ht="15">
      <c r="A122" s="257"/>
    </row>
  </sheetData>
  <mergeCells count="23">
    <mergeCell ref="B29:T29"/>
    <mergeCell ref="AA14:AF14"/>
    <mergeCell ref="AA30:AF30"/>
    <mergeCell ref="AA46:AF46"/>
    <mergeCell ref="U14:Z14"/>
    <mergeCell ref="U30:Z30"/>
    <mergeCell ref="U46:Z46"/>
    <mergeCell ref="AG14:AL14"/>
    <mergeCell ref="AG30:AL30"/>
    <mergeCell ref="AG46:AL46"/>
    <mergeCell ref="A1:A2"/>
    <mergeCell ref="B13:T13"/>
    <mergeCell ref="B1:B2"/>
    <mergeCell ref="C46:H46"/>
    <mergeCell ref="I46:N46"/>
    <mergeCell ref="O46:T46"/>
    <mergeCell ref="C30:H30"/>
    <mergeCell ref="I30:N30"/>
    <mergeCell ref="O30:T30"/>
    <mergeCell ref="B45:T45"/>
    <mergeCell ref="C14:H14"/>
    <mergeCell ref="I14:N14"/>
    <mergeCell ref="O14:T14"/>
  </mergeCells>
  <hyperlinks>
    <hyperlink ref="A1:A2" location="Index!A1" display="Back to Index"/>
  </hyperlinks>
  <printOptions/>
  <pageMargins left="0.7" right="0.7" top="0.75" bottom="0.7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P138"/>
  <sheetViews>
    <sheetView zoomScale="85" zoomScaleNormal="85" workbookViewId="0" topLeftCell="A1">
      <selection activeCell="H29" sqref="H29"/>
    </sheetView>
  </sheetViews>
  <sheetFormatPr defaultColWidth="9.140625" defaultRowHeight="15"/>
  <cols>
    <col min="1" max="1" width="9.140625" style="196" customWidth="1"/>
    <col min="2" max="2" width="20.28125" style="201" customWidth="1"/>
    <col min="3" max="7" width="16.7109375" style="201" customWidth="1"/>
    <col min="8" max="8" width="16.7109375" style="266" customWidth="1"/>
    <col min="9" max="13" width="16.7109375" style="201" customWidth="1"/>
    <col min="14" max="14" width="16.7109375" style="266" customWidth="1"/>
    <col min="15" max="19" width="16.7109375" style="201" customWidth="1"/>
    <col min="20" max="20" width="16.7109375" style="266" customWidth="1"/>
    <col min="21" max="38" width="16.7109375" style="201" customWidth="1"/>
    <col min="39" max="16384" width="9.140625" style="201" customWidth="1"/>
  </cols>
  <sheetData>
    <row r="1" spans="1:20" s="196" customFormat="1" ht="15">
      <c r="A1" s="1143" t="s">
        <v>64</v>
      </c>
      <c r="B1" s="1208"/>
      <c r="H1" s="255"/>
      <c r="N1" s="255"/>
      <c r="T1" s="255"/>
    </row>
    <row r="2" spans="1:68" s="196" customFormat="1" ht="15">
      <c r="A2" s="1143"/>
      <c r="B2" s="1208"/>
      <c r="C2" s="197"/>
      <c r="D2" s="197"/>
      <c r="E2" s="197"/>
      <c r="F2" s="197"/>
      <c r="G2" s="197"/>
      <c r="H2" s="256"/>
      <c r="I2" s="197"/>
      <c r="J2" s="197"/>
      <c r="K2" s="197"/>
      <c r="L2" s="197"/>
      <c r="M2" s="197"/>
      <c r="N2" s="256"/>
      <c r="O2" s="197"/>
      <c r="P2" s="197"/>
      <c r="Q2" s="197"/>
      <c r="R2" s="197"/>
      <c r="S2" s="197"/>
      <c r="T2" s="256"/>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row>
    <row r="3" spans="2:25" ht="15.75" thickBot="1">
      <c r="B3" s="119" t="s">
        <v>233</v>
      </c>
      <c r="C3" s="120"/>
      <c r="D3" s="120"/>
      <c r="E3" s="121"/>
      <c r="F3" s="121"/>
      <c r="G3" s="122"/>
      <c r="H3" s="122"/>
      <c r="I3" s="122"/>
      <c r="J3" s="122"/>
      <c r="K3" s="122"/>
      <c r="L3" s="122"/>
      <c r="M3" s="122"/>
      <c r="N3" s="74"/>
      <c r="O3" s="74"/>
      <c r="P3" s="74"/>
      <c r="Q3" s="92"/>
      <c r="R3" s="74"/>
      <c r="S3" s="74"/>
      <c r="T3" s="74"/>
      <c r="U3" s="74"/>
      <c r="V3" s="74"/>
      <c r="W3" s="74"/>
      <c r="X3" s="74"/>
      <c r="Y3" s="200"/>
    </row>
    <row r="4" spans="1:24" ht="20.25" customHeight="1">
      <c r="A4" s="257"/>
      <c r="B4" s="258" t="s">
        <v>831</v>
      </c>
      <c r="C4" s="259"/>
      <c r="D4" s="260"/>
      <c r="E4" s="260"/>
      <c r="F4" s="260"/>
      <c r="G4" s="260"/>
      <c r="H4" s="261" t="s">
        <v>832</v>
      </c>
      <c r="I4" s="260"/>
      <c r="J4" s="260"/>
      <c r="K4" s="260"/>
      <c r="L4" s="526"/>
      <c r="M4" s="526"/>
      <c r="N4" s="200"/>
      <c r="O4" s="200"/>
      <c r="P4" s="200"/>
      <c r="Q4" s="200"/>
      <c r="R4" s="200"/>
      <c r="S4" s="262"/>
      <c r="T4" s="200"/>
      <c r="U4" s="200"/>
      <c r="V4" s="200"/>
      <c r="W4" s="200"/>
      <c r="X4" s="200"/>
    </row>
    <row r="5" spans="1:24" ht="15">
      <c r="A5" s="257"/>
      <c r="B5" s="59">
        <v>2015</v>
      </c>
      <c r="C5" s="58">
        <v>2016</v>
      </c>
      <c r="D5" s="58">
        <v>2017</v>
      </c>
      <c r="E5" s="58">
        <v>2018</v>
      </c>
      <c r="F5" s="527">
        <v>2019</v>
      </c>
      <c r="G5" s="527">
        <v>2020</v>
      </c>
      <c r="H5" s="59">
        <v>2015</v>
      </c>
      <c r="I5" s="58">
        <v>2016</v>
      </c>
      <c r="J5" s="58">
        <v>2017</v>
      </c>
      <c r="K5" s="58">
        <v>2018</v>
      </c>
      <c r="L5" s="527">
        <v>2019</v>
      </c>
      <c r="M5" s="527">
        <v>2020</v>
      </c>
      <c r="N5" s="200"/>
      <c r="O5" s="200"/>
      <c r="P5" s="200"/>
      <c r="Q5" s="200"/>
      <c r="R5" s="200"/>
      <c r="S5" s="262"/>
      <c r="T5" s="200"/>
      <c r="U5" s="200"/>
      <c r="V5" s="200"/>
      <c r="W5" s="200"/>
      <c r="X5" s="200"/>
    </row>
    <row r="6" spans="1:20" ht="15">
      <c r="A6" s="257"/>
      <c r="B6" s="263">
        <v>1200000</v>
      </c>
      <c r="C6" s="264">
        <v>1700000</v>
      </c>
      <c r="D6" s="265">
        <v>2300000</v>
      </c>
      <c r="E6" s="265">
        <v>2300000</v>
      </c>
      <c r="F6" s="265">
        <v>2300000</v>
      </c>
      <c r="G6" s="265">
        <v>2300000</v>
      </c>
      <c r="H6" s="203">
        <v>1615510</v>
      </c>
      <c r="I6" s="264">
        <v>2381104</v>
      </c>
      <c r="J6" s="264">
        <v>3348112</v>
      </c>
      <c r="K6" s="265">
        <v>3042789</v>
      </c>
      <c r="L6" s="528">
        <v>2804058.5633846396</v>
      </c>
      <c r="M6" s="528">
        <f>AI34</f>
        <v>2768200.9150107605</v>
      </c>
      <c r="N6" s="201"/>
      <c r="S6" s="266"/>
      <c r="T6" s="201"/>
    </row>
    <row r="7" spans="1:20" ht="15.75" customHeight="1">
      <c r="A7" s="257"/>
      <c r="B7" s="267" t="s">
        <v>574</v>
      </c>
      <c r="C7" s="268"/>
      <c r="D7" s="268"/>
      <c r="E7" s="268"/>
      <c r="F7" s="268"/>
      <c r="G7" s="268"/>
      <c r="H7" s="267" t="s">
        <v>576</v>
      </c>
      <c r="I7" s="268"/>
      <c r="J7" s="268"/>
      <c r="K7" s="268"/>
      <c r="L7" s="771"/>
      <c r="M7" s="771"/>
      <c r="N7" s="201"/>
      <c r="S7" s="266"/>
      <c r="T7" s="201"/>
    </row>
    <row r="8" spans="1:20" ht="15">
      <c r="A8" s="257"/>
      <c r="B8" s="59">
        <v>2015</v>
      </c>
      <c r="C8" s="58">
        <v>2016</v>
      </c>
      <c r="D8" s="58">
        <v>2017</v>
      </c>
      <c r="E8" s="58">
        <v>2018</v>
      </c>
      <c r="F8" s="527">
        <v>2019</v>
      </c>
      <c r="G8" s="527">
        <v>2020</v>
      </c>
      <c r="H8" s="59">
        <v>2015</v>
      </c>
      <c r="I8" s="58">
        <v>2016</v>
      </c>
      <c r="J8" s="58">
        <v>2017</v>
      </c>
      <c r="K8" s="58">
        <v>2018</v>
      </c>
      <c r="L8" s="527">
        <v>2019</v>
      </c>
      <c r="M8" s="527">
        <v>2020</v>
      </c>
      <c r="N8" s="201"/>
      <c r="S8" s="266"/>
      <c r="T8" s="201"/>
    </row>
    <row r="9" spans="1:20" ht="18" customHeight="1">
      <c r="A9" s="257"/>
      <c r="B9" s="269">
        <v>5667</v>
      </c>
      <c r="C9" s="264">
        <v>5667</v>
      </c>
      <c r="D9" s="264">
        <v>5667</v>
      </c>
      <c r="E9" s="264">
        <v>7367</v>
      </c>
      <c r="F9" s="772">
        <v>7367</v>
      </c>
      <c r="G9" s="772">
        <v>7367</v>
      </c>
      <c r="H9" s="1069">
        <v>10371</v>
      </c>
      <c r="I9" s="1071">
        <v>11012</v>
      </c>
      <c r="J9" s="264">
        <v>7437</v>
      </c>
      <c r="K9" s="265">
        <f>W76</f>
        <v>11718</v>
      </c>
      <c r="L9" s="528">
        <f>AC76</f>
        <v>12344</v>
      </c>
      <c r="M9" s="528">
        <f>AI76</f>
        <v>8413</v>
      </c>
      <c r="N9" s="201"/>
      <c r="S9" s="266"/>
      <c r="T9" s="201"/>
    </row>
    <row r="10" spans="1:20" ht="15.75" customHeight="1">
      <c r="A10" s="257"/>
      <c r="B10" s="267" t="s">
        <v>828</v>
      </c>
      <c r="C10" s="268"/>
      <c r="D10" s="268"/>
      <c r="E10" s="268"/>
      <c r="F10" s="268"/>
      <c r="G10" s="268"/>
      <c r="H10" s="272" t="s">
        <v>577</v>
      </c>
      <c r="I10" s="273"/>
      <c r="J10" s="273"/>
      <c r="K10" s="268"/>
      <c r="L10" s="771"/>
      <c r="M10" s="771"/>
      <c r="N10" s="201"/>
      <c r="S10" s="266"/>
      <c r="T10" s="201"/>
    </row>
    <row r="11" spans="1:20" ht="15">
      <c r="A11" s="257"/>
      <c r="B11" s="59">
        <v>2015</v>
      </c>
      <c r="C11" s="58">
        <v>2016</v>
      </c>
      <c r="D11" s="58">
        <v>2017</v>
      </c>
      <c r="E11" s="58">
        <v>2018</v>
      </c>
      <c r="F11" s="527">
        <v>2019</v>
      </c>
      <c r="G11" s="527">
        <v>2020</v>
      </c>
      <c r="H11" s="59">
        <v>2015</v>
      </c>
      <c r="I11" s="58">
        <v>2016</v>
      </c>
      <c r="J11" s="58">
        <v>2017</v>
      </c>
      <c r="K11" s="58">
        <v>2018</v>
      </c>
      <c r="L11" s="527">
        <v>2019</v>
      </c>
      <c r="M11" s="527">
        <v>2020</v>
      </c>
      <c r="N11" s="201"/>
      <c r="S11" s="266"/>
      <c r="T11" s="201"/>
    </row>
    <row r="12" spans="1:20" ht="15.75" thickBot="1">
      <c r="A12" s="257"/>
      <c r="B12" s="274">
        <v>230769</v>
      </c>
      <c r="C12" s="275">
        <v>326923</v>
      </c>
      <c r="D12" s="276">
        <v>442308</v>
      </c>
      <c r="E12" s="276">
        <v>500000</v>
      </c>
      <c r="F12" s="276">
        <v>500000</v>
      </c>
      <c r="G12" s="276">
        <v>500000</v>
      </c>
      <c r="H12" s="277">
        <v>412117</v>
      </c>
      <c r="I12" s="278">
        <v>630870</v>
      </c>
      <c r="J12" s="264">
        <v>569673</v>
      </c>
      <c r="K12" s="265">
        <f>W55</f>
        <v>526563.631420001</v>
      </c>
      <c r="L12" s="528">
        <f>AC55</f>
        <v>631583.2872400007</v>
      </c>
      <c r="M12" s="528">
        <f>AI55</f>
        <v>619359.9550679948</v>
      </c>
      <c r="N12" s="206"/>
      <c r="O12" s="206"/>
      <c r="P12" s="206"/>
      <c r="Q12" s="206"/>
      <c r="R12" s="206"/>
      <c r="S12" s="279"/>
      <c r="T12" s="201"/>
    </row>
    <row r="13" spans="1:38" ht="15">
      <c r="A13" s="257"/>
      <c r="B13" s="1211" t="s">
        <v>829</v>
      </c>
      <c r="C13" s="1211"/>
      <c r="D13" s="1211"/>
      <c r="E13" s="1211"/>
      <c r="F13" s="1211"/>
      <c r="G13" s="1211"/>
      <c r="H13" s="1211"/>
      <c r="I13" s="1212"/>
      <c r="J13" s="1211"/>
      <c r="K13" s="1211"/>
      <c r="L13" s="1211"/>
      <c r="M13" s="1211"/>
      <c r="N13" s="1211"/>
      <c r="O13" s="1211"/>
      <c r="P13" s="1211"/>
      <c r="Q13" s="1211"/>
      <c r="R13" s="1211"/>
      <c r="S13" s="1211"/>
      <c r="T13" s="1211"/>
      <c r="U13" s="548"/>
      <c r="V13" s="548"/>
      <c r="W13" s="548"/>
      <c r="X13" s="548"/>
      <c r="Y13" s="548"/>
      <c r="Z13" s="549"/>
      <c r="AA13" s="548"/>
      <c r="AB13" s="548"/>
      <c r="AC13" s="548"/>
      <c r="AD13" s="548"/>
      <c r="AE13" s="548"/>
      <c r="AF13" s="549"/>
      <c r="AG13" s="548"/>
      <c r="AH13" s="548"/>
      <c r="AI13" s="548"/>
      <c r="AJ13" s="548"/>
      <c r="AK13" s="548"/>
      <c r="AL13" s="549"/>
    </row>
    <row r="14" spans="1:38" ht="15">
      <c r="A14" s="257"/>
      <c r="B14" s="123"/>
      <c r="C14" s="1213">
        <v>2015</v>
      </c>
      <c r="D14" s="1209"/>
      <c r="E14" s="1209"/>
      <c r="F14" s="1209"/>
      <c r="G14" s="1209"/>
      <c r="H14" s="1209"/>
      <c r="I14" s="1216">
        <v>2016</v>
      </c>
      <c r="J14" s="1209"/>
      <c r="K14" s="1209"/>
      <c r="L14" s="1209"/>
      <c r="M14" s="1209"/>
      <c r="N14" s="1210"/>
      <c r="O14" s="1209">
        <v>2017</v>
      </c>
      <c r="P14" s="1209"/>
      <c r="Q14" s="1209"/>
      <c r="R14" s="1209"/>
      <c r="S14" s="1209"/>
      <c r="T14" s="1210"/>
      <c r="U14" s="1209">
        <v>2018</v>
      </c>
      <c r="V14" s="1209"/>
      <c r="W14" s="1209"/>
      <c r="X14" s="1209"/>
      <c r="Y14" s="1209"/>
      <c r="Z14" s="1210"/>
      <c r="AA14" s="1209">
        <v>2019</v>
      </c>
      <c r="AB14" s="1209"/>
      <c r="AC14" s="1209"/>
      <c r="AD14" s="1209"/>
      <c r="AE14" s="1209"/>
      <c r="AF14" s="1210"/>
      <c r="AG14" s="1209">
        <v>2020</v>
      </c>
      <c r="AH14" s="1209"/>
      <c r="AI14" s="1209"/>
      <c r="AJ14" s="1209"/>
      <c r="AK14" s="1209"/>
      <c r="AL14" s="1210"/>
    </row>
    <row r="15" spans="1:38" ht="15">
      <c r="A15" s="257"/>
      <c r="B15" s="25" t="s">
        <v>65</v>
      </c>
      <c r="C15" s="61" t="s">
        <v>154</v>
      </c>
      <c r="D15" s="62" t="s">
        <v>242</v>
      </c>
      <c r="E15" s="63" t="s">
        <v>73</v>
      </c>
      <c r="F15" s="62" t="s">
        <v>66</v>
      </c>
      <c r="G15" s="62" t="s">
        <v>67</v>
      </c>
      <c r="H15" s="80" t="s">
        <v>241</v>
      </c>
      <c r="I15" s="61" t="s">
        <v>154</v>
      </c>
      <c r="J15" s="64" t="s">
        <v>242</v>
      </c>
      <c r="K15" s="64" t="s">
        <v>73</v>
      </c>
      <c r="L15" s="62" t="s">
        <v>66</v>
      </c>
      <c r="M15" s="62" t="s">
        <v>67</v>
      </c>
      <c r="N15" s="85" t="s">
        <v>241</v>
      </c>
      <c r="O15" s="61" t="s">
        <v>154</v>
      </c>
      <c r="P15" s="62" t="s">
        <v>242</v>
      </c>
      <c r="Q15" s="61" t="s">
        <v>73</v>
      </c>
      <c r="R15" s="62" t="s">
        <v>66</v>
      </c>
      <c r="S15" s="62" t="s">
        <v>67</v>
      </c>
      <c r="T15" s="85" t="s">
        <v>241</v>
      </c>
      <c r="U15" s="61" t="s">
        <v>154</v>
      </c>
      <c r="V15" s="62" t="s">
        <v>242</v>
      </c>
      <c r="W15" s="61" t="s">
        <v>73</v>
      </c>
      <c r="X15" s="62" t="s">
        <v>66</v>
      </c>
      <c r="Y15" s="62" t="s">
        <v>67</v>
      </c>
      <c r="Z15" s="85" t="s">
        <v>241</v>
      </c>
      <c r="AA15" s="61" t="s">
        <v>154</v>
      </c>
      <c r="AB15" s="62" t="s">
        <v>242</v>
      </c>
      <c r="AC15" s="61" t="s">
        <v>73</v>
      </c>
      <c r="AD15" s="62" t="s">
        <v>66</v>
      </c>
      <c r="AE15" s="62" t="s">
        <v>67</v>
      </c>
      <c r="AF15" s="85" t="s">
        <v>241</v>
      </c>
      <c r="AG15" s="61" t="s">
        <v>154</v>
      </c>
      <c r="AH15" s="62" t="s">
        <v>242</v>
      </c>
      <c r="AI15" s="61" t="s">
        <v>73</v>
      </c>
      <c r="AJ15" s="62" t="s">
        <v>66</v>
      </c>
      <c r="AK15" s="62" t="s">
        <v>67</v>
      </c>
      <c r="AL15" s="85" t="s">
        <v>241</v>
      </c>
    </row>
    <row r="16" spans="1:38" ht="15">
      <c r="A16" s="257"/>
      <c r="B16" s="206" t="s">
        <v>155</v>
      </c>
      <c r="C16" s="965">
        <v>411070.2051800486</v>
      </c>
      <c r="D16" s="965">
        <v>227774</v>
      </c>
      <c r="E16" s="965">
        <v>638844.2051800448</v>
      </c>
      <c r="F16" s="966">
        <v>461521</v>
      </c>
      <c r="G16" s="966">
        <f>E16-F16</f>
        <v>177323.20518004475</v>
      </c>
      <c r="H16" s="963">
        <f>(E16-F16)/F16</f>
        <v>0.3842148140172273</v>
      </c>
      <c r="I16" s="965">
        <v>687436.9322699934</v>
      </c>
      <c r="J16" s="965">
        <v>245841</v>
      </c>
      <c r="K16" s="965">
        <f aca="true" t="shared" si="0" ref="K16:K31">I16+J16</f>
        <v>933277.9322699934</v>
      </c>
      <c r="L16" s="966">
        <v>651225</v>
      </c>
      <c r="M16" s="966">
        <f>K16-L16</f>
        <v>282052.93226999335</v>
      </c>
      <c r="N16" s="963">
        <f>(K16-L16)/L16</f>
        <v>0.4331113398134183</v>
      </c>
      <c r="O16" s="966">
        <v>1257596</v>
      </c>
      <c r="P16" s="966">
        <v>228045</v>
      </c>
      <c r="Q16" s="965">
        <f aca="true" t="shared" si="1" ref="Q16:Q33">O16+P16</f>
        <v>1485641</v>
      </c>
      <c r="R16" s="289">
        <v>835301</v>
      </c>
      <c r="S16" s="966">
        <f>Q16-R16</f>
        <v>650340</v>
      </c>
      <c r="T16" s="963">
        <f>(Q16-R16)/R16</f>
        <v>0.7785696413628141</v>
      </c>
      <c r="U16" s="288">
        <v>511963.399480002</v>
      </c>
      <c r="V16" s="966">
        <v>727263</v>
      </c>
      <c r="W16" s="965">
        <f aca="true" t="shared" si="2" ref="W16:W33">U16+V16</f>
        <v>1239226.399480002</v>
      </c>
      <c r="X16" s="965">
        <v>853328</v>
      </c>
      <c r="Y16" s="966">
        <f>W16-X16</f>
        <v>385898.399480002</v>
      </c>
      <c r="Z16" s="963">
        <f>(W16-X16)/X16</f>
        <v>0.45222751331258554</v>
      </c>
      <c r="AA16" s="966">
        <v>404936.9025445707</v>
      </c>
      <c r="AB16" s="965">
        <v>310165</v>
      </c>
      <c r="AC16" s="965">
        <f aca="true" t="shared" si="3" ref="AC16:AC33">AA16+AB16</f>
        <v>715101.9025445706</v>
      </c>
      <c r="AD16" s="966">
        <v>640412</v>
      </c>
      <c r="AE16" s="966">
        <f>AC16-AD16</f>
        <v>74689.90254457062</v>
      </c>
      <c r="AF16" s="963">
        <f>(AC16-AD16)/AD16</f>
        <v>0.11662789351943846</v>
      </c>
      <c r="AG16" s="966">
        <v>560167.6603000032</v>
      </c>
      <c r="AH16" s="965">
        <v>188197</v>
      </c>
      <c r="AI16" s="980">
        <f aca="true" t="shared" si="4" ref="AI16:AI33">AG16+AH16</f>
        <v>748364.6603000032</v>
      </c>
      <c r="AJ16" s="965">
        <v>612832</v>
      </c>
      <c r="AK16" s="966">
        <f>AI16-AJ16</f>
        <v>135532.66030000325</v>
      </c>
      <c r="AL16" s="963">
        <f>(AI16-AJ16)/AJ16</f>
        <v>0.22115793610647494</v>
      </c>
    </row>
    <row r="17" spans="1:38" ht="15">
      <c r="A17" s="257"/>
      <c r="B17" s="206" t="s">
        <v>156</v>
      </c>
      <c r="C17" s="965">
        <v>103255.46325999916</v>
      </c>
      <c r="D17" s="965">
        <v>11376</v>
      </c>
      <c r="E17" s="965">
        <v>114631.4632599989</v>
      </c>
      <c r="F17" s="965">
        <v>46113</v>
      </c>
      <c r="G17" s="966">
        <f aca="true" t="shared" si="5" ref="G17:G34">E17-F17</f>
        <v>68518.4632599989</v>
      </c>
      <c r="H17" s="963">
        <f aca="true" t="shared" si="6" ref="H17:H34">(E17-F17)/F17</f>
        <v>1.485881709279355</v>
      </c>
      <c r="I17" s="965">
        <v>98204.66964000162</v>
      </c>
      <c r="J17" s="965">
        <v>0</v>
      </c>
      <c r="K17" s="965">
        <f t="shared" si="0"/>
        <v>98204.66964000162</v>
      </c>
      <c r="L17" s="966">
        <v>83156</v>
      </c>
      <c r="M17" s="966">
        <f aca="true" t="shared" si="7" ref="M17:M20">K17-L17</f>
        <v>15048.669640001623</v>
      </c>
      <c r="N17" s="963">
        <f aca="true" t="shared" si="8" ref="N17:N34">(K17-L17)/L17</f>
        <v>0.18096913800569558</v>
      </c>
      <c r="O17" s="966">
        <v>125190.39169999988</v>
      </c>
      <c r="P17" s="966">
        <v>69057</v>
      </c>
      <c r="Q17" s="965">
        <f t="shared" si="1"/>
        <v>194247.39169999986</v>
      </c>
      <c r="R17" s="289">
        <v>117324</v>
      </c>
      <c r="S17" s="966">
        <f aca="true" t="shared" si="9" ref="S17:S33">Q17-R17</f>
        <v>76923.39169999986</v>
      </c>
      <c r="T17" s="963">
        <f aca="true" t="shared" si="10" ref="T17:T33">(Q17-R17)/R17</f>
        <v>0.6556492422692702</v>
      </c>
      <c r="U17" s="288">
        <v>201132.51555999898</v>
      </c>
      <c r="V17" s="966">
        <v>0</v>
      </c>
      <c r="W17" s="965">
        <f t="shared" si="2"/>
        <v>201132.51555999898</v>
      </c>
      <c r="X17" s="965">
        <v>178866</v>
      </c>
      <c r="Y17" s="966">
        <f aca="true" t="shared" si="11" ref="Y17:Y33">W17-X17</f>
        <v>22266.51555999898</v>
      </c>
      <c r="Z17" s="963">
        <f aca="true" t="shared" si="12" ref="Z17:Z33">(W17-X17)/X17</f>
        <v>0.12448713316113169</v>
      </c>
      <c r="AA17" s="966">
        <v>134837.95396000225</v>
      </c>
      <c r="AB17" s="965">
        <v>98000</v>
      </c>
      <c r="AC17" s="965">
        <f t="shared" si="3"/>
        <v>232837.95396000225</v>
      </c>
      <c r="AD17" s="966">
        <v>119331</v>
      </c>
      <c r="AE17" s="966">
        <f aca="true" t="shared" si="13" ref="AE17:AE33">AC17-AD17</f>
        <v>113506.95396000225</v>
      </c>
      <c r="AF17" s="963">
        <f aca="true" t="shared" si="14" ref="AF17:AF33">(AC17-AD17)/AD17</f>
        <v>0.9511941906126845</v>
      </c>
      <c r="AG17" s="966">
        <v>141648.2167999992</v>
      </c>
      <c r="AH17" s="965">
        <v>0</v>
      </c>
      <c r="AI17" s="980">
        <f t="shared" si="4"/>
        <v>141648.2167999992</v>
      </c>
      <c r="AJ17" s="965">
        <v>116627</v>
      </c>
      <c r="AK17" s="966">
        <f aca="true" t="shared" si="15" ref="AK17:AK33">AI17-AJ17</f>
        <v>25021.21679999921</v>
      </c>
      <c r="AL17" s="963">
        <f aca="true" t="shared" si="16" ref="AL17:AL34">(AI17-AJ17)/AJ17</f>
        <v>0.21454051634697976</v>
      </c>
    </row>
    <row r="18" spans="1:38" ht="15">
      <c r="A18" s="257"/>
      <c r="B18" s="700" t="s">
        <v>1201</v>
      </c>
      <c r="C18" s="965">
        <v>239222.1987000025</v>
      </c>
      <c r="D18" s="965">
        <v>1093</v>
      </c>
      <c r="E18" s="965">
        <v>240315.19870000271</v>
      </c>
      <c r="F18" s="965">
        <v>193204</v>
      </c>
      <c r="G18" s="966">
        <f t="shared" si="5"/>
        <v>47111.198700002715</v>
      </c>
      <c r="H18" s="963">
        <f t="shared" si="6"/>
        <v>0.2438417356783644</v>
      </c>
      <c r="I18" s="965">
        <v>318620.93958001456</v>
      </c>
      <c r="J18" s="965">
        <v>65442</v>
      </c>
      <c r="K18" s="965">
        <f t="shared" si="0"/>
        <v>384062.93958001456</v>
      </c>
      <c r="L18" s="966">
        <v>254228</v>
      </c>
      <c r="M18" s="966">
        <f t="shared" si="7"/>
        <v>129834.93958001456</v>
      </c>
      <c r="N18" s="963">
        <f t="shared" si="8"/>
        <v>0.5107027533553131</v>
      </c>
      <c r="O18" s="966">
        <v>275952.95010000374</v>
      </c>
      <c r="P18" s="966">
        <v>228480</v>
      </c>
      <c r="Q18" s="965">
        <f t="shared" si="1"/>
        <v>504432.95010000374</v>
      </c>
      <c r="R18" s="291">
        <v>397671</v>
      </c>
      <c r="S18" s="966">
        <f t="shared" si="9"/>
        <v>106761.95010000374</v>
      </c>
      <c r="T18" s="963">
        <f t="shared" si="10"/>
        <v>0.2684680303567616</v>
      </c>
      <c r="U18" s="288">
        <v>439173.5473599984</v>
      </c>
      <c r="V18" s="966">
        <v>116536</v>
      </c>
      <c r="W18" s="965">
        <f t="shared" si="2"/>
        <v>555709.5473599983</v>
      </c>
      <c r="X18" s="965">
        <v>474623</v>
      </c>
      <c r="Y18" s="966">
        <f t="shared" si="11"/>
        <v>81086.54735999834</v>
      </c>
      <c r="Z18" s="963">
        <f t="shared" si="12"/>
        <v>0.17084411703604405</v>
      </c>
      <c r="AA18" s="966">
        <v>640212.4568800327</v>
      </c>
      <c r="AB18" s="965">
        <v>62809</v>
      </c>
      <c r="AC18" s="965">
        <f t="shared" si="3"/>
        <v>703021.4568800327</v>
      </c>
      <c r="AD18" s="966">
        <v>559864</v>
      </c>
      <c r="AE18" s="966">
        <f t="shared" si="13"/>
        <v>143157.45688003267</v>
      </c>
      <c r="AF18" s="963">
        <f t="shared" si="14"/>
        <v>0.25570041452930115</v>
      </c>
      <c r="AG18" s="966">
        <v>622919.2761187626</v>
      </c>
      <c r="AH18" s="965">
        <v>91414</v>
      </c>
      <c r="AI18" s="980">
        <f t="shared" si="4"/>
        <v>714333.2761187626</v>
      </c>
      <c r="AJ18" s="965">
        <v>596909</v>
      </c>
      <c r="AK18" s="966">
        <f t="shared" si="15"/>
        <v>117424.27611876256</v>
      </c>
      <c r="AL18" s="963">
        <f t="shared" si="16"/>
        <v>0.1967205656452869</v>
      </c>
    </row>
    <row r="19" spans="1:38" ht="15">
      <c r="A19" s="257"/>
      <c r="B19" s="206" t="s">
        <v>158</v>
      </c>
      <c r="C19" s="965">
        <v>109785.31005999885</v>
      </c>
      <c r="D19" s="965">
        <v>0</v>
      </c>
      <c r="E19" s="965">
        <v>109785.31005999932</v>
      </c>
      <c r="F19" s="965">
        <v>91454</v>
      </c>
      <c r="G19" s="966">
        <f t="shared" si="5"/>
        <v>18331.31005999932</v>
      </c>
      <c r="H19" s="963">
        <f t="shared" si="6"/>
        <v>0.2004429555842207</v>
      </c>
      <c r="I19" s="965">
        <v>243409.79740000126</v>
      </c>
      <c r="J19" s="965">
        <v>0</v>
      </c>
      <c r="K19" s="965">
        <f t="shared" si="0"/>
        <v>243409.79740000126</v>
      </c>
      <c r="L19" s="966">
        <v>144765</v>
      </c>
      <c r="M19" s="966">
        <f t="shared" si="7"/>
        <v>98644.79740000126</v>
      </c>
      <c r="N19" s="963">
        <f t="shared" si="8"/>
        <v>0.6814133070839034</v>
      </c>
      <c r="O19" s="966">
        <v>275106.88432001375</v>
      </c>
      <c r="P19" s="966">
        <v>0</v>
      </c>
      <c r="Q19" s="965">
        <f t="shared" si="1"/>
        <v>275106.88432001375</v>
      </c>
      <c r="R19" s="291">
        <v>185333</v>
      </c>
      <c r="S19" s="966">
        <f t="shared" si="9"/>
        <v>89773.88432001375</v>
      </c>
      <c r="T19" s="963">
        <f t="shared" si="10"/>
        <v>0.48439233336758025</v>
      </c>
      <c r="U19" s="288">
        <v>105204.16901999954</v>
      </c>
      <c r="V19" s="966">
        <v>80000</v>
      </c>
      <c r="W19" s="965">
        <f t="shared" si="2"/>
        <v>185204.16901999954</v>
      </c>
      <c r="X19" s="965">
        <v>163482</v>
      </c>
      <c r="Y19" s="966">
        <f t="shared" si="11"/>
        <v>21722.169019999536</v>
      </c>
      <c r="Z19" s="963">
        <f t="shared" si="12"/>
        <v>0.13287193097710778</v>
      </c>
      <c r="AA19" s="966">
        <v>233541.4315000111</v>
      </c>
      <c r="AB19" s="965">
        <v>40000</v>
      </c>
      <c r="AC19" s="965">
        <f t="shared" si="3"/>
        <v>273541.4315000111</v>
      </c>
      <c r="AD19" s="966">
        <v>217285</v>
      </c>
      <c r="AE19" s="966">
        <f t="shared" si="13"/>
        <v>56256.431500011124</v>
      </c>
      <c r="AF19" s="963">
        <f t="shared" si="14"/>
        <v>0.25890619002697435</v>
      </c>
      <c r="AG19" s="966">
        <v>120824.24305199854</v>
      </c>
      <c r="AH19" s="965">
        <v>108000</v>
      </c>
      <c r="AI19" s="980">
        <f t="shared" si="4"/>
        <v>228824.24305199855</v>
      </c>
      <c r="AJ19" s="965">
        <v>190636</v>
      </c>
      <c r="AK19" s="966">
        <f t="shared" si="15"/>
        <v>38188.24305199855</v>
      </c>
      <c r="AL19" s="963">
        <f t="shared" si="16"/>
        <v>0.2003202073690098</v>
      </c>
    </row>
    <row r="20" spans="1:38" ht="15">
      <c r="A20" s="257"/>
      <c r="B20" s="206" t="s">
        <v>70</v>
      </c>
      <c r="C20" s="965">
        <v>23158.240039999444</v>
      </c>
      <c r="D20" s="965">
        <v>45454</v>
      </c>
      <c r="E20" s="965">
        <v>68612.24004000064</v>
      </c>
      <c r="F20" s="965">
        <v>58215</v>
      </c>
      <c r="G20" s="966">
        <f t="shared" si="5"/>
        <v>10397.240040000645</v>
      </c>
      <c r="H20" s="963">
        <f t="shared" si="6"/>
        <v>0.1786007049729562</v>
      </c>
      <c r="I20" s="965">
        <v>159160.45079999973</v>
      </c>
      <c r="J20" s="965">
        <v>10397</v>
      </c>
      <c r="K20" s="965">
        <f t="shared" si="0"/>
        <v>169557.45079999973</v>
      </c>
      <c r="L20" s="966">
        <v>76351</v>
      </c>
      <c r="M20" s="966">
        <f t="shared" si="7"/>
        <v>93206.45079999973</v>
      </c>
      <c r="N20" s="963">
        <f t="shared" si="8"/>
        <v>1.220762672394595</v>
      </c>
      <c r="O20" s="966">
        <v>0</v>
      </c>
      <c r="P20" s="966">
        <v>88836</v>
      </c>
      <c r="Q20" s="965">
        <f t="shared" si="1"/>
        <v>88836</v>
      </c>
      <c r="R20" s="289">
        <v>88836</v>
      </c>
      <c r="S20" s="966">
        <f t="shared" si="9"/>
        <v>0</v>
      </c>
      <c r="T20" s="963">
        <f t="shared" si="10"/>
        <v>0</v>
      </c>
      <c r="U20" s="994">
        <v>59958.4311</v>
      </c>
      <c r="V20" s="966">
        <v>4370</v>
      </c>
      <c r="W20" s="965">
        <f t="shared" si="2"/>
        <v>64328.4311</v>
      </c>
      <c r="X20" s="965">
        <v>59016</v>
      </c>
      <c r="Y20" s="966">
        <f t="shared" si="11"/>
        <v>5312.431100000002</v>
      </c>
      <c r="Z20" s="963">
        <f t="shared" si="12"/>
        <v>0.09001679375084726</v>
      </c>
      <c r="AA20" s="966">
        <v>60749.78959999996</v>
      </c>
      <c r="AB20" s="965">
        <v>5312</v>
      </c>
      <c r="AC20" s="965">
        <f t="shared" si="3"/>
        <v>66061.78959999996</v>
      </c>
      <c r="AD20" s="966">
        <v>60724</v>
      </c>
      <c r="AE20" s="966">
        <f t="shared" si="13"/>
        <v>5337.78959999996</v>
      </c>
      <c r="AF20" s="963">
        <f t="shared" si="14"/>
        <v>0.08790247019300376</v>
      </c>
      <c r="AG20" s="966">
        <v>66279.60789999992</v>
      </c>
      <c r="AH20" s="965">
        <v>5338</v>
      </c>
      <c r="AI20" s="980">
        <f t="shared" si="4"/>
        <v>71617.60789999992</v>
      </c>
      <c r="AJ20" s="965">
        <v>59681</v>
      </c>
      <c r="AK20" s="966">
        <f t="shared" si="15"/>
        <v>11936.607899999915</v>
      </c>
      <c r="AL20" s="963">
        <f t="shared" si="16"/>
        <v>0.20000683467099942</v>
      </c>
    </row>
    <row r="21" spans="1:38" ht="15">
      <c r="A21" s="257"/>
      <c r="B21" s="700" t="s">
        <v>1199</v>
      </c>
      <c r="C21" s="965">
        <v>62444.45791999998</v>
      </c>
      <c r="D21" s="965">
        <v>23867</v>
      </c>
      <c r="E21" s="965">
        <v>86311.45791999983</v>
      </c>
      <c r="F21" s="965">
        <v>47147</v>
      </c>
      <c r="G21" s="966">
        <f t="shared" si="5"/>
        <v>39164.457919999826</v>
      </c>
      <c r="H21" s="964">
        <f t="shared" si="6"/>
        <v>0.8306882287314108</v>
      </c>
      <c r="I21" s="965">
        <v>39952.62531999959</v>
      </c>
      <c r="J21" s="965">
        <v>39164</v>
      </c>
      <c r="K21" s="965">
        <f t="shared" si="0"/>
        <v>79116.62531999958</v>
      </c>
      <c r="L21" s="966">
        <v>62671</v>
      </c>
      <c r="M21" s="966">
        <f>K21-L21</f>
        <v>16445.625319999584</v>
      </c>
      <c r="N21" s="963">
        <f t="shared" si="8"/>
        <v>0.2624120457627864</v>
      </c>
      <c r="O21" s="966">
        <v>77205.74956800079</v>
      </c>
      <c r="P21" s="966">
        <v>16446</v>
      </c>
      <c r="Q21" s="965">
        <f t="shared" si="1"/>
        <v>93651.74956800079</v>
      </c>
      <c r="R21" s="289">
        <v>84143</v>
      </c>
      <c r="S21" s="966">
        <f t="shared" si="9"/>
        <v>9508.749568000785</v>
      </c>
      <c r="T21" s="963">
        <f t="shared" si="10"/>
        <v>0.1130070186230677</v>
      </c>
      <c r="U21" s="288">
        <v>64754.521099999976</v>
      </c>
      <c r="V21" s="966">
        <v>9509</v>
      </c>
      <c r="W21" s="965">
        <f t="shared" si="2"/>
        <v>74263.52109999998</v>
      </c>
      <c r="X21" s="965">
        <v>64925</v>
      </c>
      <c r="Y21" s="966">
        <f t="shared" si="11"/>
        <v>9338.521099999984</v>
      </c>
      <c r="Z21" s="963">
        <f t="shared" si="12"/>
        <v>0.14383551944551382</v>
      </c>
      <c r="AA21" s="966">
        <v>70033.84953999986</v>
      </c>
      <c r="AB21" s="965">
        <v>9339</v>
      </c>
      <c r="AC21" s="965">
        <f t="shared" si="3"/>
        <v>79372.84953999986</v>
      </c>
      <c r="AD21" s="966">
        <v>69917</v>
      </c>
      <c r="AE21" s="966">
        <f t="shared" si="13"/>
        <v>9455.849539999865</v>
      </c>
      <c r="AF21" s="963">
        <f t="shared" si="14"/>
        <v>0.1352439255116762</v>
      </c>
      <c r="AG21" s="966">
        <v>78354.43667999977</v>
      </c>
      <c r="AH21" s="965">
        <v>7180</v>
      </c>
      <c r="AI21" s="980">
        <f t="shared" si="4"/>
        <v>85534.43667999977</v>
      </c>
      <c r="AJ21" s="965">
        <v>61491</v>
      </c>
      <c r="AK21" s="966">
        <f t="shared" si="15"/>
        <v>24043.436679999766</v>
      </c>
      <c r="AL21" s="963">
        <f t="shared" si="16"/>
        <v>0.39100741051535615</v>
      </c>
    </row>
    <row r="22" spans="1:38" ht="15">
      <c r="A22" s="257"/>
      <c r="B22" s="700" t="s">
        <v>1200</v>
      </c>
      <c r="C22" s="965"/>
      <c r="D22" s="965"/>
      <c r="E22" s="965"/>
      <c r="F22" s="965"/>
      <c r="G22" s="966"/>
      <c r="H22" s="964"/>
      <c r="I22" s="965"/>
      <c r="J22" s="965"/>
      <c r="K22" s="965"/>
      <c r="L22" s="966"/>
      <c r="M22" s="966"/>
      <c r="N22" s="963"/>
      <c r="O22" s="966"/>
      <c r="P22" s="966"/>
      <c r="Q22" s="965"/>
      <c r="R22" s="289"/>
      <c r="S22" s="966"/>
      <c r="T22" s="963"/>
      <c r="U22" s="288"/>
      <c r="V22" s="966"/>
      <c r="W22" s="965"/>
      <c r="X22" s="965"/>
      <c r="Y22" s="966"/>
      <c r="Z22" s="963"/>
      <c r="AA22" s="966"/>
      <c r="AB22" s="965"/>
      <c r="AC22" s="965"/>
      <c r="AD22" s="966"/>
      <c r="AE22" s="966"/>
      <c r="AF22" s="963"/>
      <c r="AG22" s="966">
        <v>4678.538759999999</v>
      </c>
      <c r="AH22" s="965">
        <v>2276</v>
      </c>
      <c r="AI22" s="980">
        <f t="shared" si="4"/>
        <v>6954.538759999999</v>
      </c>
      <c r="AJ22" s="965">
        <v>2276</v>
      </c>
      <c r="AK22" s="966"/>
      <c r="AL22" s="963"/>
    </row>
    <row r="23" spans="1:38" ht="15">
      <c r="A23" s="257"/>
      <c r="B23" s="700" t="s">
        <v>1204</v>
      </c>
      <c r="C23" s="965">
        <v>5495.25</v>
      </c>
      <c r="D23" s="965">
        <v>75382</v>
      </c>
      <c r="E23" s="965">
        <v>80877.25</v>
      </c>
      <c r="F23" s="965">
        <v>75382</v>
      </c>
      <c r="G23" s="966">
        <f t="shared" si="5"/>
        <v>5495.25</v>
      </c>
      <c r="H23" s="963">
        <f t="shared" si="6"/>
        <v>0.07289870260804966</v>
      </c>
      <c r="I23" s="965">
        <v>17915.291999999998</v>
      </c>
      <c r="J23" s="965">
        <v>104872</v>
      </c>
      <c r="K23" s="965">
        <f t="shared" si="0"/>
        <v>122787.292</v>
      </c>
      <c r="L23" s="966">
        <v>104872</v>
      </c>
      <c r="M23" s="966">
        <f aca="true" t="shared" si="17" ref="M23:M28">K23-L23</f>
        <v>17915.292</v>
      </c>
      <c r="N23" s="963">
        <f t="shared" si="8"/>
        <v>0.17083007857197346</v>
      </c>
      <c r="O23" s="966">
        <v>121641.7138800004</v>
      </c>
      <c r="P23" s="966">
        <v>120311</v>
      </c>
      <c r="Q23" s="965">
        <f t="shared" si="1"/>
        <v>241952.7138800004</v>
      </c>
      <c r="R23" s="289">
        <v>143550</v>
      </c>
      <c r="S23" s="966">
        <f t="shared" si="9"/>
        <v>98402.7138800004</v>
      </c>
      <c r="T23" s="963">
        <f t="shared" si="10"/>
        <v>0.6854943495646144</v>
      </c>
      <c r="U23" s="288">
        <v>237137.3775999997</v>
      </c>
      <c r="V23" s="966">
        <v>34703</v>
      </c>
      <c r="W23" s="965">
        <f t="shared" si="2"/>
        <v>271840.37759999966</v>
      </c>
      <c r="X23" s="965">
        <v>120119</v>
      </c>
      <c r="Y23" s="966">
        <f t="shared" si="11"/>
        <v>151721.37759999966</v>
      </c>
      <c r="Z23" s="963">
        <f t="shared" si="12"/>
        <v>1.263092246855199</v>
      </c>
      <c r="AA23" s="966">
        <v>43237.119000000035</v>
      </c>
      <c r="AB23" s="965">
        <v>136307</v>
      </c>
      <c r="AC23" s="965">
        <f t="shared" si="3"/>
        <v>179544.11900000004</v>
      </c>
      <c r="AD23" s="966">
        <v>142744</v>
      </c>
      <c r="AE23" s="966">
        <f t="shared" si="13"/>
        <v>36800.119000000035</v>
      </c>
      <c r="AF23" s="963">
        <f t="shared" si="14"/>
        <v>0.2578050145715409</v>
      </c>
      <c r="AG23" s="966">
        <v>39284.22899999981</v>
      </c>
      <c r="AH23" s="965">
        <v>115626</v>
      </c>
      <c r="AI23" s="980">
        <f t="shared" si="4"/>
        <v>154910.22899999982</v>
      </c>
      <c r="AJ23" s="965">
        <v>152577</v>
      </c>
      <c r="AK23" s="966">
        <f t="shared" si="15"/>
        <v>2333.2289999998175</v>
      </c>
      <c r="AL23" s="963">
        <f t="shared" si="16"/>
        <v>0.015292141017321204</v>
      </c>
    </row>
    <row r="24" spans="1:38" ht="15">
      <c r="A24" s="257"/>
      <c r="B24" s="700" t="s">
        <v>738</v>
      </c>
      <c r="C24" s="965">
        <v>0</v>
      </c>
      <c r="D24" s="965">
        <v>10211</v>
      </c>
      <c r="E24" s="965">
        <v>10211</v>
      </c>
      <c r="F24" s="965">
        <v>10211</v>
      </c>
      <c r="G24" s="966">
        <f t="shared" si="5"/>
        <v>0</v>
      </c>
      <c r="H24" s="963">
        <f t="shared" si="6"/>
        <v>0</v>
      </c>
      <c r="I24" s="965">
        <v>0</v>
      </c>
      <c r="J24" s="965">
        <v>17065</v>
      </c>
      <c r="K24" s="965">
        <f t="shared" si="0"/>
        <v>17065</v>
      </c>
      <c r="L24" s="966">
        <v>17065</v>
      </c>
      <c r="M24" s="966">
        <f t="shared" si="17"/>
        <v>0</v>
      </c>
      <c r="N24" s="963">
        <f t="shared" si="8"/>
        <v>0</v>
      </c>
      <c r="O24" s="966">
        <v>10004.158200000002</v>
      </c>
      <c r="P24" s="966">
        <v>19931</v>
      </c>
      <c r="Q24" s="965">
        <f t="shared" si="1"/>
        <v>29935.1582</v>
      </c>
      <c r="R24" s="289">
        <v>21628</v>
      </c>
      <c r="S24" s="966">
        <f t="shared" si="9"/>
        <v>8307.158200000002</v>
      </c>
      <c r="T24" s="963">
        <f t="shared" si="10"/>
        <v>0.3840927593859812</v>
      </c>
      <c r="U24" s="966">
        <v>45800.86719999997</v>
      </c>
      <c r="V24" s="966">
        <v>15960</v>
      </c>
      <c r="W24" s="965">
        <f t="shared" si="2"/>
        <v>61760.86719999997</v>
      </c>
      <c r="X24" s="965">
        <v>20063</v>
      </c>
      <c r="Y24" s="966">
        <f t="shared" si="11"/>
        <v>41697.86719999997</v>
      </c>
      <c r="Z24" s="963">
        <f t="shared" si="12"/>
        <v>2.0783465683098226</v>
      </c>
      <c r="AA24" s="966"/>
      <c r="AB24" s="965">
        <v>23315</v>
      </c>
      <c r="AC24" s="965">
        <f t="shared" si="3"/>
        <v>23315</v>
      </c>
      <c r="AD24" s="966">
        <v>23315</v>
      </c>
      <c r="AE24" s="966">
        <f t="shared" si="13"/>
        <v>0</v>
      </c>
      <c r="AF24" s="963">
        <f t="shared" si="14"/>
        <v>0</v>
      </c>
      <c r="AG24" s="966">
        <v>36074.25659999998</v>
      </c>
      <c r="AH24" s="965">
        <v>14482</v>
      </c>
      <c r="AI24" s="980">
        <f t="shared" si="4"/>
        <v>50556.25659999998</v>
      </c>
      <c r="AJ24" s="965">
        <v>26289</v>
      </c>
      <c r="AK24" s="966">
        <f t="shared" si="15"/>
        <v>24267.25659999998</v>
      </c>
      <c r="AL24" s="963">
        <f t="shared" si="16"/>
        <v>0.9230954619802951</v>
      </c>
    </row>
    <row r="25" spans="1:38" ht="15">
      <c r="A25" s="257"/>
      <c r="B25" s="700" t="s">
        <v>1202</v>
      </c>
      <c r="C25" s="965">
        <v>56808.68071999992</v>
      </c>
      <c r="D25" s="965">
        <v>82723</v>
      </c>
      <c r="E25" s="965">
        <v>139531.68072000027</v>
      </c>
      <c r="F25" s="965">
        <v>133397</v>
      </c>
      <c r="G25" s="966">
        <f t="shared" si="5"/>
        <v>6134.680720000266</v>
      </c>
      <c r="H25" s="963">
        <f t="shared" si="6"/>
        <v>0.04598814606025822</v>
      </c>
      <c r="I25" s="965">
        <v>167048.2084700026</v>
      </c>
      <c r="J25" s="965">
        <v>0</v>
      </c>
      <c r="K25" s="965">
        <f t="shared" si="0"/>
        <v>167048.2084700026</v>
      </c>
      <c r="L25" s="966">
        <v>164629</v>
      </c>
      <c r="M25" s="966">
        <f t="shared" si="17"/>
        <v>2419.2084700026026</v>
      </c>
      <c r="N25" s="963">
        <f t="shared" si="8"/>
        <v>0.014694910799449687</v>
      </c>
      <c r="O25" s="966">
        <v>189759.02436000042</v>
      </c>
      <c r="P25" s="966">
        <v>0</v>
      </c>
      <c r="Q25" s="965">
        <f t="shared" si="1"/>
        <v>189759.02436000042</v>
      </c>
      <c r="R25" s="264">
        <v>188632</v>
      </c>
      <c r="S25" s="966">
        <f t="shared" si="9"/>
        <v>1127.0243600004178</v>
      </c>
      <c r="T25" s="963">
        <f t="shared" si="10"/>
        <v>0.005974725179187083</v>
      </c>
      <c r="U25" s="966">
        <v>160632.32474800156</v>
      </c>
      <c r="V25" s="966">
        <v>0</v>
      </c>
      <c r="W25" s="965">
        <f t="shared" si="2"/>
        <v>160632.32474800156</v>
      </c>
      <c r="X25" s="965">
        <v>159726</v>
      </c>
      <c r="Y25" s="966">
        <f t="shared" si="11"/>
        <v>906.3247480015561</v>
      </c>
      <c r="Z25" s="963">
        <f t="shared" si="12"/>
        <v>0.005674246822693589</v>
      </c>
      <c r="AA25" s="966">
        <v>197949.75844000228</v>
      </c>
      <c r="AB25" s="965">
        <v>916</v>
      </c>
      <c r="AC25" s="965">
        <f t="shared" si="3"/>
        <v>198865.75844000228</v>
      </c>
      <c r="AD25" s="966">
        <v>190757</v>
      </c>
      <c r="AE25" s="966">
        <f t="shared" si="13"/>
        <v>8108.758440002275</v>
      </c>
      <c r="AF25" s="963">
        <f t="shared" si="14"/>
        <v>0.04250831392820329</v>
      </c>
      <c r="AG25" s="966">
        <v>207294.90900000054</v>
      </c>
      <c r="AH25" s="965">
        <v>13398</v>
      </c>
      <c r="AI25" s="980">
        <f t="shared" si="4"/>
        <v>220692.90900000054</v>
      </c>
      <c r="AJ25" s="965">
        <v>187267</v>
      </c>
      <c r="AK25" s="966">
        <f t="shared" si="15"/>
        <v>33425.90900000054</v>
      </c>
      <c r="AL25" s="963">
        <f t="shared" si="16"/>
        <v>0.17849332236859958</v>
      </c>
    </row>
    <row r="26" spans="1:38" ht="15">
      <c r="A26" s="257"/>
      <c r="B26" s="700" t="s">
        <v>740</v>
      </c>
      <c r="C26" s="965">
        <v>3354.2460000000005</v>
      </c>
      <c r="D26" s="965">
        <v>17620</v>
      </c>
      <c r="E26" s="965">
        <v>20974.245999999977</v>
      </c>
      <c r="F26" s="965">
        <v>20974</v>
      </c>
      <c r="G26" s="966">
        <f t="shared" si="5"/>
        <v>0.24599999997735722</v>
      </c>
      <c r="H26" s="963">
        <f t="shared" si="6"/>
        <v>1.1728807093418386E-05</v>
      </c>
      <c r="I26" s="965">
        <v>28693.03252999999</v>
      </c>
      <c r="J26" s="965">
        <v>6135</v>
      </c>
      <c r="K26" s="965">
        <f t="shared" si="0"/>
        <v>34828.03252999999</v>
      </c>
      <c r="L26" s="966">
        <v>31249</v>
      </c>
      <c r="M26" s="966">
        <f t="shared" si="17"/>
        <v>3579.0325299999895</v>
      </c>
      <c r="N26" s="963">
        <f t="shared" si="8"/>
        <v>0.11453270600659188</v>
      </c>
      <c r="O26" s="966">
        <v>32811.979999999945</v>
      </c>
      <c r="P26" s="966">
        <v>5998</v>
      </c>
      <c r="Q26" s="965">
        <f t="shared" si="1"/>
        <v>38809.979999999945</v>
      </c>
      <c r="R26" s="264">
        <v>38800</v>
      </c>
      <c r="S26" s="966">
        <f t="shared" si="9"/>
        <v>9.979999999944994</v>
      </c>
      <c r="T26" s="963">
        <f t="shared" si="10"/>
        <v>0.00025721649484394316</v>
      </c>
      <c r="U26" s="966">
        <v>33032.25905999988</v>
      </c>
      <c r="V26" s="966">
        <v>1137</v>
      </c>
      <c r="W26" s="965">
        <f t="shared" si="2"/>
        <v>34169.25905999988</v>
      </c>
      <c r="X26" s="965">
        <v>34159</v>
      </c>
      <c r="Y26" s="966">
        <f t="shared" si="11"/>
        <v>10.259059999880265</v>
      </c>
      <c r="Z26" s="963">
        <f t="shared" si="12"/>
        <v>0.0003003325624251373</v>
      </c>
      <c r="AA26" s="966">
        <v>44053.49919999977</v>
      </c>
      <c r="AB26" s="965">
        <v>0</v>
      </c>
      <c r="AC26" s="965">
        <f t="shared" si="3"/>
        <v>44053.49919999977</v>
      </c>
      <c r="AD26" s="966">
        <v>38764</v>
      </c>
      <c r="AE26" s="966">
        <f t="shared" si="13"/>
        <v>5289.499199999773</v>
      </c>
      <c r="AF26" s="963">
        <f t="shared" si="14"/>
        <v>0.1364539056856819</v>
      </c>
      <c r="AG26" s="966">
        <v>42857.41720000011</v>
      </c>
      <c r="AH26" s="965">
        <v>0</v>
      </c>
      <c r="AI26" s="980">
        <f t="shared" si="4"/>
        <v>42857.41720000011</v>
      </c>
      <c r="AJ26" s="965">
        <v>38020</v>
      </c>
      <c r="AK26" s="966">
        <f t="shared" si="15"/>
        <v>4837.417200000113</v>
      </c>
      <c r="AL26" s="963">
        <f t="shared" si="16"/>
        <v>0.12723348763808817</v>
      </c>
    </row>
    <row r="27" spans="1:38" ht="15">
      <c r="A27" s="257"/>
      <c r="B27" s="700" t="s">
        <v>1203</v>
      </c>
      <c r="C27" s="965">
        <v>28303.066960000007</v>
      </c>
      <c r="D27" s="965">
        <v>1190</v>
      </c>
      <c r="E27" s="965">
        <v>29493.06696000001</v>
      </c>
      <c r="F27" s="965">
        <v>26297</v>
      </c>
      <c r="G27" s="966">
        <f>E27-F27</f>
        <v>3196.066960000011</v>
      </c>
      <c r="H27" s="963"/>
      <c r="I27" s="965">
        <v>45634.4300999999</v>
      </c>
      <c r="J27" s="965">
        <v>3501</v>
      </c>
      <c r="K27" s="965">
        <f t="shared" si="0"/>
        <v>49135.4300999999</v>
      </c>
      <c r="L27" s="966">
        <v>45842</v>
      </c>
      <c r="M27" s="966">
        <f t="shared" si="17"/>
        <v>3293.430099999903</v>
      </c>
      <c r="N27" s="963">
        <f t="shared" si="8"/>
        <v>0.07184307185550158</v>
      </c>
      <c r="O27" s="966">
        <v>83460.01152000073</v>
      </c>
      <c r="P27" s="966">
        <v>4426</v>
      </c>
      <c r="Q27" s="965">
        <f t="shared" si="1"/>
        <v>87886.01152000073</v>
      </c>
      <c r="R27" s="204">
        <v>87874</v>
      </c>
      <c r="S27" s="966">
        <f t="shared" si="9"/>
        <v>12.011520000727614</v>
      </c>
      <c r="T27" s="963">
        <f t="shared" si="10"/>
        <v>0.00013669026106388253</v>
      </c>
      <c r="U27" s="966">
        <v>104083.68915999963</v>
      </c>
      <c r="V27" s="966">
        <v>4439</v>
      </c>
      <c r="W27" s="965">
        <f t="shared" si="2"/>
        <v>108522.68915999963</v>
      </c>
      <c r="X27" s="965">
        <v>91056</v>
      </c>
      <c r="Y27" s="966">
        <f t="shared" si="11"/>
        <v>17466.68915999963</v>
      </c>
      <c r="Z27" s="963">
        <f t="shared" si="12"/>
        <v>0.19182359383236283</v>
      </c>
      <c r="AA27" s="966">
        <v>147001.32005999726</v>
      </c>
      <c r="AB27" s="965">
        <v>17703</v>
      </c>
      <c r="AC27" s="965">
        <f t="shared" si="3"/>
        <v>164704.32005999726</v>
      </c>
      <c r="AD27" s="966">
        <v>140616</v>
      </c>
      <c r="AE27" s="966">
        <f t="shared" si="13"/>
        <v>24088.320059997262</v>
      </c>
      <c r="AF27" s="963">
        <f t="shared" si="14"/>
        <v>0.1713056839904226</v>
      </c>
      <c r="AG27" s="966">
        <v>182947.8528999969</v>
      </c>
      <c r="AH27" s="965">
        <v>10835</v>
      </c>
      <c r="AI27" s="980">
        <f t="shared" si="4"/>
        <v>193782.8528999969</v>
      </c>
      <c r="AJ27" s="965">
        <v>159202</v>
      </c>
      <c r="AK27" s="966">
        <f t="shared" si="15"/>
        <v>34580.85289999691</v>
      </c>
      <c r="AL27" s="963">
        <f t="shared" si="16"/>
        <v>0.21721368387329879</v>
      </c>
    </row>
    <row r="28" spans="1:38" ht="15">
      <c r="A28" s="257"/>
      <c r="B28" s="700" t="s">
        <v>835</v>
      </c>
      <c r="C28" s="965">
        <v>2468.448</v>
      </c>
      <c r="D28" s="965">
        <v>0</v>
      </c>
      <c r="E28" s="965">
        <v>2468.448</v>
      </c>
      <c r="F28" s="965">
        <v>2163</v>
      </c>
      <c r="G28" s="966">
        <f aca="true" t="shared" si="18" ref="G28">E28-F28</f>
        <v>305.44799999999987</v>
      </c>
      <c r="H28" s="963"/>
      <c r="I28" s="965">
        <v>6965.732100000019</v>
      </c>
      <c r="J28" s="965">
        <v>0</v>
      </c>
      <c r="K28" s="965">
        <f t="shared" si="0"/>
        <v>6965.732100000019</v>
      </c>
      <c r="L28" s="966">
        <v>5833</v>
      </c>
      <c r="M28" s="966">
        <f t="shared" si="17"/>
        <v>1132.7321000000193</v>
      </c>
      <c r="N28" s="963">
        <f t="shared" si="8"/>
        <v>0.19419374249957472</v>
      </c>
      <c r="O28" s="966">
        <v>9049.611439999988</v>
      </c>
      <c r="P28" s="966">
        <v>0</v>
      </c>
      <c r="Q28" s="965">
        <f t="shared" si="1"/>
        <v>9049.611439999988</v>
      </c>
      <c r="R28" s="204">
        <v>9049</v>
      </c>
      <c r="S28" s="966">
        <f t="shared" si="9"/>
        <v>0.6114399999878515</v>
      </c>
      <c r="T28" s="963">
        <f t="shared" si="10"/>
        <v>6.756989722487032E-05</v>
      </c>
      <c r="U28" s="966">
        <v>8695.789400000005</v>
      </c>
      <c r="V28" s="966">
        <v>0</v>
      </c>
      <c r="W28" s="965">
        <f t="shared" si="2"/>
        <v>8695.789400000005</v>
      </c>
      <c r="X28" s="965">
        <v>8459</v>
      </c>
      <c r="Y28" s="966">
        <f t="shared" si="11"/>
        <v>236.78940000000512</v>
      </c>
      <c r="Z28" s="963">
        <f t="shared" si="12"/>
        <v>0.027992599598061843</v>
      </c>
      <c r="AA28" s="966">
        <v>12607.567000000032</v>
      </c>
      <c r="AB28" s="965">
        <v>0</v>
      </c>
      <c r="AC28" s="965">
        <f t="shared" si="3"/>
        <v>12607.567000000032</v>
      </c>
      <c r="AD28" s="966">
        <v>11730</v>
      </c>
      <c r="AE28" s="966">
        <f t="shared" si="13"/>
        <v>877.5670000000318</v>
      </c>
      <c r="AF28" s="963">
        <f t="shared" si="14"/>
        <v>0.0748138959931826</v>
      </c>
      <c r="AG28" s="966"/>
      <c r="AH28" s="965">
        <v>14131</v>
      </c>
      <c r="AI28" s="980">
        <f t="shared" si="4"/>
        <v>14131</v>
      </c>
      <c r="AJ28" s="965">
        <v>14131</v>
      </c>
      <c r="AK28" s="966">
        <f t="shared" si="15"/>
        <v>0</v>
      </c>
      <c r="AL28" s="963">
        <f t="shared" si="16"/>
        <v>0</v>
      </c>
    </row>
    <row r="29" spans="1:38" ht="15">
      <c r="A29" s="257"/>
      <c r="B29" s="700" t="s">
        <v>1177</v>
      </c>
      <c r="C29" s="965"/>
      <c r="D29" s="965"/>
      <c r="E29" s="965"/>
      <c r="F29" s="965"/>
      <c r="G29" s="966"/>
      <c r="H29" s="963"/>
      <c r="I29" s="965"/>
      <c r="J29" s="965"/>
      <c r="K29" s="965"/>
      <c r="L29" s="966"/>
      <c r="M29" s="966"/>
      <c r="N29" s="963"/>
      <c r="O29" s="966"/>
      <c r="P29" s="966"/>
      <c r="Q29" s="965"/>
      <c r="R29" s="204"/>
      <c r="S29" s="966"/>
      <c r="T29" s="963"/>
      <c r="U29" s="966"/>
      <c r="V29" s="966"/>
      <c r="W29" s="965"/>
      <c r="X29" s="965"/>
      <c r="Y29" s="966"/>
      <c r="Z29" s="963"/>
      <c r="AA29" s="966">
        <v>14436.359999999999</v>
      </c>
      <c r="AB29" s="965">
        <v>0</v>
      </c>
      <c r="AC29" s="965">
        <f t="shared" si="3"/>
        <v>14436.359999999999</v>
      </c>
      <c r="AD29" s="966">
        <v>7333</v>
      </c>
      <c r="AE29" s="966">
        <f t="shared" si="13"/>
        <v>7103.359999999999</v>
      </c>
      <c r="AF29" s="963">
        <f t="shared" si="14"/>
        <v>0.9686840310923223</v>
      </c>
      <c r="AG29" s="966">
        <v>5812.224</v>
      </c>
      <c r="AH29" s="965">
        <v>7103</v>
      </c>
      <c r="AI29" s="980">
        <f t="shared" si="4"/>
        <v>12915.224</v>
      </c>
      <c r="AJ29" s="965">
        <v>8865</v>
      </c>
      <c r="AK29" s="966">
        <f t="shared" si="15"/>
        <v>4050.224</v>
      </c>
      <c r="AL29" s="963">
        <f t="shared" si="16"/>
        <v>0.45687805978567403</v>
      </c>
    </row>
    <row r="30" spans="1:38" ht="15">
      <c r="A30" s="257"/>
      <c r="B30" s="700" t="s">
        <v>833</v>
      </c>
      <c r="C30" s="965">
        <v>8025.583300000002</v>
      </c>
      <c r="D30" s="965">
        <v>0</v>
      </c>
      <c r="E30" s="965">
        <v>8025.583300000002</v>
      </c>
      <c r="F30" s="965">
        <v>5192</v>
      </c>
      <c r="G30" s="966">
        <f t="shared" si="5"/>
        <v>2833.583300000002</v>
      </c>
      <c r="H30" s="963">
        <f t="shared" si="6"/>
        <v>0.5457594953775042</v>
      </c>
      <c r="I30" s="965">
        <v>10259.064</v>
      </c>
      <c r="J30" s="965">
        <v>0</v>
      </c>
      <c r="K30" s="965">
        <f t="shared" si="0"/>
        <v>10259.064</v>
      </c>
      <c r="L30" s="966">
        <v>10218</v>
      </c>
      <c r="M30" s="966">
        <f>K30-L30</f>
        <v>41.064000000000306</v>
      </c>
      <c r="N30" s="963">
        <f t="shared" si="8"/>
        <v>0.004018790369935438</v>
      </c>
      <c r="O30" s="966">
        <v>18316.548</v>
      </c>
      <c r="P30" s="966">
        <v>0</v>
      </c>
      <c r="Q30" s="965">
        <f t="shared" si="1"/>
        <v>18316.548</v>
      </c>
      <c r="R30" s="204">
        <v>18284</v>
      </c>
      <c r="S30" s="966">
        <f t="shared" si="9"/>
        <v>32.547999999998865</v>
      </c>
      <c r="T30" s="963">
        <f t="shared" si="10"/>
        <v>0.0017801356377159737</v>
      </c>
      <c r="U30" s="966">
        <v>10847.881</v>
      </c>
      <c r="V30" s="966">
        <v>0</v>
      </c>
      <c r="W30" s="965">
        <f t="shared" si="2"/>
        <v>10847.881</v>
      </c>
      <c r="X30" s="965">
        <v>10743</v>
      </c>
      <c r="Y30" s="966">
        <f t="shared" si="11"/>
        <v>104.8809999999994</v>
      </c>
      <c r="Z30" s="963">
        <f t="shared" si="12"/>
        <v>0.009762729219026288</v>
      </c>
      <c r="AA30" s="966"/>
      <c r="AB30" s="965"/>
      <c r="AC30" s="965">
        <f t="shared" si="3"/>
        <v>0</v>
      </c>
      <c r="AD30" s="966" t="s">
        <v>75</v>
      </c>
      <c r="AE30" s="966" t="e">
        <f t="shared" si="13"/>
        <v>#VALUE!</v>
      </c>
      <c r="AF30" s="963" t="e">
        <f t="shared" si="14"/>
        <v>#VALUE!</v>
      </c>
      <c r="AG30" s="966"/>
      <c r="AH30" s="965">
        <v>0</v>
      </c>
      <c r="AI30" s="980">
        <f t="shared" si="4"/>
        <v>0</v>
      </c>
      <c r="AJ30" s="965">
        <v>0</v>
      </c>
      <c r="AK30" s="966">
        <f t="shared" si="15"/>
        <v>0</v>
      </c>
      <c r="AL30" s="963" t="e">
        <f t="shared" si="16"/>
        <v>#DIV/0!</v>
      </c>
    </row>
    <row r="31" spans="1:38" ht="15">
      <c r="A31" s="257"/>
      <c r="B31" s="700" t="s">
        <v>834</v>
      </c>
      <c r="C31" s="965">
        <v>65428.65359999995</v>
      </c>
      <c r="D31" s="965">
        <v>0</v>
      </c>
      <c r="E31" s="965">
        <v>65428.65359999995</v>
      </c>
      <c r="F31" s="965">
        <v>28732</v>
      </c>
      <c r="G31" s="966">
        <f t="shared" si="5"/>
        <v>36696.65359999995</v>
      </c>
      <c r="H31" s="963">
        <f t="shared" si="6"/>
        <v>1.2772049839899744</v>
      </c>
      <c r="I31" s="965">
        <v>28688.37359999998</v>
      </c>
      <c r="J31" s="965">
        <v>36697</v>
      </c>
      <c r="K31" s="965">
        <f t="shared" si="0"/>
        <v>65385.37359999998</v>
      </c>
      <c r="L31" s="966">
        <v>47896</v>
      </c>
      <c r="M31" s="966">
        <f>K31-L31</f>
        <v>17489.373599999977</v>
      </c>
      <c r="N31" s="963">
        <f t="shared" si="8"/>
        <v>0.36515311508267867</v>
      </c>
      <c r="O31" s="966">
        <v>47847.60231999999</v>
      </c>
      <c r="P31" s="966">
        <v>17489</v>
      </c>
      <c r="Q31" s="965">
        <f t="shared" si="1"/>
        <v>65336.60231999999</v>
      </c>
      <c r="R31" s="204">
        <v>59625</v>
      </c>
      <c r="S31" s="966">
        <f t="shared" si="9"/>
        <v>5711.602319999991</v>
      </c>
      <c r="T31" s="963">
        <f t="shared" si="10"/>
        <v>0.09579207245283003</v>
      </c>
      <c r="U31" s="966">
        <v>16231.427159999994</v>
      </c>
      <c r="V31" s="966">
        <v>23201</v>
      </c>
      <c r="W31" s="965">
        <f t="shared" si="2"/>
        <v>39432.42715999999</v>
      </c>
      <c r="X31" s="965">
        <v>38630</v>
      </c>
      <c r="Y31" s="966">
        <f t="shared" si="11"/>
        <v>802.427159999992</v>
      </c>
      <c r="Z31" s="963">
        <f t="shared" si="12"/>
        <v>0.020772124255759566</v>
      </c>
      <c r="AA31" s="966">
        <v>53068.23915999989</v>
      </c>
      <c r="AB31" s="965">
        <v>0</v>
      </c>
      <c r="AC31" s="965">
        <f t="shared" si="3"/>
        <v>53068.23915999989</v>
      </c>
      <c r="AD31" s="966">
        <v>36261</v>
      </c>
      <c r="AE31" s="966">
        <f t="shared" si="13"/>
        <v>16807.23915999989</v>
      </c>
      <c r="AF31" s="963">
        <f t="shared" si="14"/>
        <v>0.4635073263285593</v>
      </c>
      <c r="AG31" s="966">
        <v>16549.075700000012</v>
      </c>
      <c r="AH31" s="965">
        <v>17609</v>
      </c>
      <c r="AI31" s="980">
        <f t="shared" si="4"/>
        <v>34158.075700000016</v>
      </c>
      <c r="AJ31" s="965">
        <v>31560</v>
      </c>
      <c r="AK31" s="966">
        <f t="shared" si="15"/>
        <v>2598.075700000016</v>
      </c>
      <c r="AL31" s="963">
        <f t="shared" si="16"/>
        <v>0.08232179024081165</v>
      </c>
    </row>
    <row r="32" spans="1:38" ht="15">
      <c r="A32" s="257"/>
      <c r="B32" s="700" t="s">
        <v>1156</v>
      </c>
      <c r="C32" s="965"/>
      <c r="D32" s="965"/>
      <c r="E32" s="965"/>
      <c r="F32" s="965"/>
      <c r="G32" s="966"/>
      <c r="H32" s="963"/>
      <c r="I32" s="965"/>
      <c r="J32" s="965"/>
      <c r="K32" s="965"/>
      <c r="L32" s="966"/>
      <c r="M32" s="966"/>
      <c r="N32" s="963"/>
      <c r="O32" s="966">
        <v>10952.750000000002</v>
      </c>
      <c r="P32" s="966"/>
      <c r="Q32" s="965">
        <v>10953</v>
      </c>
      <c r="R32" s="204">
        <v>10782</v>
      </c>
      <c r="S32" s="966">
        <f t="shared" si="9"/>
        <v>171</v>
      </c>
      <c r="T32" s="963">
        <f t="shared" si="10"/>
        <v>0.015859766277128547</v>
      </c>
      <c r="U32" s="966">
        <v>14662.323</v>
      </c>
      <c r="V32" s="966">
        <v>171</v>
      </c>
      <c r="W32" s="965">
        <f t="shared" si="2"/>
        <v>14833.323</v>
      </c>
      <c r="X32" s="965">
        <v>11311</v>
      </c>
      <c r="Y32" s="966">
        <f t="shared" si="11"/>
        <v>3522.3230000000003</v>
      </c>
      <c r="Z32" s="963">
        <f t="shared" si="12"/>
        <v>0.3114068605781982</v>
      </c>
      <c r="AA32" s="966">
        <v>18130.271999999994</v>
      </c>
      <c r="AB32" s="965">
        <v>0</v>
      </c>
      <c r="AC32" s="965">
        <f t="shared" si="3"/>
        <v>18130.271999999994</v>
      </c>
      <c r="AD32" s="966">
        <v>15871</v>
      </c>
      <c r="AE32" s="966">
        <f t="shared" si="13"/>
        <v>2259.2719999999936</v>
      </c>
      <c r="AF32" s="963">
        <f t="shared" si="14"/>
        <v>0.14235221473127047</v>
      </c>
      <c r="AG32" s="966">
        <v>8017.750999999998</v>
      </c>
      <c r="AH32" s="965">
        <v>5952</v>
      </c>
      <c r="AI32" s="980">
        <f t="shared" si="4"/>
        <v>13969.750999999998</v>
      </c>
      <c r="AJ32" s="965">
        <v>12232</v>
      </c>
      <c r="AK32" s="966">
        <f t="shared" si="15"/>
        <v>1737.7509999999984</v>
      </c>
      <c r="AL32" s="963">
        <f t="shared" si="16"/>
        <v>0.14206597449313263</v>
      </c>
    </row>
    <row r="33" spans="1:38" ht="15.75" thickBot="1">
      <c r="A33" s="257"/>
      <c r="B33" s="773" t="s">
        <v>1157</v>
      </c>
      <c r="C33" s="965"/>
      <c r="E33" s="965"/>
      <c r="F33" s="965"/>
      <c r="G33" s="966"/>
      <c r="H33" s="963"/>
      <c r="I33" s="965"/>
      <c r="J33" s="965"/>
      <c r="K33" s="965"/>
      <c r="L33" s="966"/>
      <c r="M33" s="966"/>
      <c r="N33" s="963"/>
      <c r="O33" s="966">
        <v>14197</v>
      </c>
      <c r="P33" s="966">
        <v>0</v>
      </c>
      <c r="Q33" s="965">
        <f t="shared" si="1"/>
        <v>14197</v>
      </c>
      <c r="R33" s="204">
        <v>13167</v>
      </c>
      <c r="S33" s="966">
        <f t="shared" si="9"/>
        <v>1030</v>
      </c>
      <c r="T33" s="963">
        <f t="shared" si="10"/>
        <v>0.07822586769955191</v>
      </c>
      <c r="U33" s="1083">
        <v>12189.454</v>
      </c>
      <c r="V33" s="966">
        <v>0</v>
      </c>
      <c r="W33" s="965">
        <f t="shared" si="2"/>
        <v>12189.454</v>
      </c>
      <c r="X33" s="965">
        <v>11494</v>
      </c>
      <c r="Y33" s="966">
        <f t="shared" si="11"/>
        <v>695.4539999999997</v>
      </c>
      <c r="Z33" s="963">
        <f t="shared" si="12"/>
        <v>0.0605058291282408</v>
      </c>
      <c r="AA33" s="966">
        <v>23671.044500000007</v>
      </c>
      <c r="AB33" s="965">
        <v>1725</v>
      </c>
      <c r="AC33" s="965">
        <f t="shared" si="3"/>
        <v>25396.044500000007</v>
      </c>
      <c r="AD33" s="966">
        <v>25075</v>
      </c>
      <c r="AE33" s="966">
        <f t="shared" si="13"/>
        <v>321.04450000000725</v>
      </c>
      <c r="AF33" s="963">
        <f t="shared" si="14"/>
        <v>0.012803369890329302</v>
      </c>
      <c r="AG33" s="966">
        <v>32629.21999999999</v>
      </c>
      <c r="AH33" s="965">
        <v>321</v>
      </c>
      <c r="AI33" s="980">
        <f t="shared" si="4"/>
        <v>32950.21999999999</v>
      </c>
      <c r="AJ33" s="965">
        <v>29405</v>
      </c>
      <c r="AK33" s="966">
        <f t="shared" si="15"/>
        <v>3545.2199999999866</v>
      </c>
      <c r="AL33" s="963">
        <f t="shared" si="16"/>
        <v>0.12056520999829916</v>
      </c>
    </row>
    <row r="34" spans="1:38" ht="15.75" thickBot="1">
      <c r="A34" s="257"/>
      <c r="B34" s="976"/>
      <c r="C34" s="972">
        <f>SUM(C16:C33)</f>
        <v>1118819.8037400483</v>
      </c>
      <c r="D34" s="967">
        <f>SUM(D16:D33)</f>
        <v>496690</v>
      </c>
      <c r="E34" s="968">
        <f>SUM(E16:E33)</f>
        <v>1615509.8037400465</v>
      </c>
      <c r="F34" s="968">
        <f>SUM(F16:F33)</f>
        <v>1200002</v>
      </c>
      <c r="G34" s="977">
        <f t="shared" si="5"/>
        <v>415507.80374004645</v>
      </c>
      <c r="H34" s="974">
        <f t="shared" si="6"/>
        <v>0.34625592602349536</v>
      </c>
      <c r="I34" s="972">
        <f>SUM(I16:I33)</f>
        <v>1851989.5478100125</v>
      </c>
      <c r="J34" s="967">
        <f>SUM(J16:J33)</f>
        <v>529114</v>
      </c>
      <c r="K34" s="968">
        <f>SUM(K16:K33)</f>
        <v>2381103.5478100125</v>
      </c>
      <c r="L34" s="968">
        <f>SUM(L16:L33)</f>
        <v>1700000</v>
      </c>
      <c r="M34" s="968">
        <f>SUM(M16:M33)</f>
        <v>681103.5478100126</v>
      </c>
      <c r="N34" s="1070">
        <f t="shared" si="8"/>
        <v>0.40064914577059557</v>
      </c>
      <c r="O34" s="972">
        <f>SUM(O16:O33)</f>
        <v>2549092.37540802</v>
      </c>
      <c r="P34" s="967">
        <f>SUM(P16:P33)</f>
        <v>799019</v>
      </c>
      <c r="Q34" s="968">
        <f>SUM(Q16:Q33)</f>
        <v>3348111.62540802</v>
      </c>
      <c r="R34" s="968">
        <f>SUM(R16:R33)</f>
        <v>2299999</v>
      </c>
      <c r="S34" s="968">
        <f>SUM(S16:S33)</f>
        <v>1048112.6254080194</v>
      </c>
      <c r="T34" s="1070">
        <f aca="true" t="shared" si="19" ref="T34">(Q34-R34)/R34</f>
        <v>0.455701339612765</v>
      </c>
      <c r="U34" s="972">
        <f>SUM(U16:U33)</f>
        <v>2025499.9759479994</v>
      </c>
      <c r="V34" s="967">
        <f>SUM(V16:V33)</f>
        <v>1017289</v>
      </c>
      <c r="W34" s="968">
        <f>SUM(W16:W33)</f>
        <v>3042788.975948</v>
      </c>
      <c r="X34" s="968">
        <f>SUM(X16:X33)</f>
        <v>2300000</v>
      </c>
      <c r="Y34" s="968">
        <f>SUM(Y16:Y33)</f>
        <v>742788.9759479994</v>
      </c>
      <c r="Z34" s="1070">
        <f aca="true" t="shared" si="20" ref="Z34">(W34-X34)/X34</f>
        <v>0.3229517286730434</v>
      </c>
      <c r="AA34" s="967">
        <f>SUM(AA16:AA33)</f>
        <v>2098467.563384616</v>
      </c>
      <c r="AB34" s="968">
        <f>SUM(AB16:AB33)</f>
        <v>705591</v>
      </c>
      <c r="AC34" s="968">
        <f>SUM(AC16:AC33)</f>
        <v>2804058.563384616</v>
      </c>
      <c r="AD34" s="968">
        <f>SUM(AD16:AD33)</f>
        <v>2299999</v>
      </c>
      <c r="AE34" s="968" t="e">
        <f>SUM(AE16:AE33)</f>
        <v>#VALUE!</v>
      </c>
      <c r="AF34" s="1070">
        <f aca="true" t="shared" si="21" ref="AF34">(AC34-AD34)/AD34</f>
        <v>0.21915642719175782</v>
      </c>
      <c r="AG34" s="967">
        <f>SUM(AG16:AG33)</f>
        <v>2166338.9150107605</v>
      </c>
      <c r="AH34" s="968">
        <f>SUM(AH16:AH33)</f>
        <v>601862</v>
      </c>
      <c r="AI34" s="968">
        <f>SUM(AI16:AI33)</f>
        <v>2768200.9150107605</v>
      </c>
      <c r="AJ34" s="968">
        <f>SUM(AJ16:AJ33)</f>
        <v>2300000</v>
      </c>
      <c r="AK34" s="968">
        <f>SUM(AK16:AK33)</f>
        <v>463522.3762507606</v>
      </c>
      <c r="AL34" s="1070">
        <f t="shared" si="16"/>
        <v>0.2035656152220698</v>
      </c>
    </row>
    <row r="35" spans="1:38" ht="15.75" customHeight="1">
      <c r="A35" s="257"/>
      <c r="B35" s="1212" t="s">
        <v>830</v>
      </c>
      <c r="C35" s="1212"/>
      <c r="D35" s="1212"/>
      <c r="E35" s="1212"/>
      <c r="F35" s="1212"/>
      <c r="G35" s="1212"/>
      <c r="H35" s="1212"/>
      <c r="I35" s="1212"/>
      <c r="J35" s="1212"/>
      <c r="K35" s="1212"/>
      <c r="L35" s="1212"/>
      <c r="M35" s="1212"/>
      <c r="N35" s="1212"/>
      <c r="O35" s="1212"/>
      <c r="P35" s="1212"/>
      <c r="Q35" s="1212"/>
      <c r="R35" s="1212"/>
      <c r="S35" s="1212"/>
      <c r="T35" s="1212"/>
      <c r="U35" s="198"/>
      <c r="V35" s="198"/>
      <c r="W35" s="198"/>
      <c r="X35" s="198"/>
      <c r="Y35" s="198"/>
      <c r="Z35" s="198"/>
      <c r="AA35" s="198"/>
      <c r="AB35" s="198"/>
      <c r="AC35" s="198"/>
      <c r="AD35" s="198"/>
      <c r="AE35" s="198"/>
      <c r="AF35" s="198"/>
      <c r="AG35" s="198"/>
      <c r="AH35" s="198"/>
      <c r="AI35" s="198"/>
      <c r="AJ35" s="198"/>
      <c r="AK35" s="198"/>
      <c r="AL35" s="198"/>
    </row>
    <row r="36" spans="1:38" ht="15">
      <c r="A36" s="257"/>
      <c r="B36" s="123"/>
      <c r="C36" s="1213">
        <v>2015</v>
      </c>
      <c r="D36" s="1209"/>
      <c r="E36" s="1209"/>
      <c r="F36" s="1209"/>
      <c r="G36" s="1209"/>
      <c r="H36" s="1210"/>
      <c r="I36" s="1214">
        <v>2016</v>
      </c>
      <c r="J36" s="1209"/>
      <c r="K36" s="1209"/>
      <c r="L36" s="1209"/>
      <c r="M36" s="1209"/>
      <c r="N36" s="1210"/>
      <c r="O36" s="1216">
        <v>2017</v>
      </c>
      <c r="P36" s="1209"/>
      <c r="Q36" s="1209"/>
      <c r="R36" s="1209"/>
      <c r="S36" s="1209"/>
      <c r="T36" s="1217"/>
      <c r="U36" s="1209">
        <v>2018</v>
      </c>
      <c r="V36" s="1209"/>
      <c r="W36" s="1209"/>
      <c r="X36" s="1209"/>
      <c r="Y36" s="1209"/>
      <c r="Z36" s="1210"/>
      <c r="AA36" s="1209">
        <v>2019</v>
      </c>
      <c r="AB36" s="1209"/>
      <c r="AC36" s="1209"/>
      <c r="AD36" s="1209"/>
      <c r="AE36" s="1209"/>
      <c r="AF36" s="1210"/>
      <c r="AG36" s="1209">
        <v>2020</v>
      </c>
      <c r="AH36" s="1209"/>
      <c r="AI36" s="1209"/>
      <c r="AJ36" s="1209"/>
      <c r="AK36" s="1209"/>
      <c r="AL36" s="1210"/>
    </row>
    <row r="37" spans="1:38" ht="15">
      <c r="A37" s="257"/>
      <c r="B37" s="25" t="s">
        <v>65</v>
      </c>
      <c r="C37" s="978" t="s">
        <v>154</v>
      </c>
      <c r="D37" s="978" t="s">
        <v>242</v>
      </c>
      <c r="E37" s="978" t="s">
        <v>73</v>
      </c>
      <c r="F37" s="978" t="s">
        <v>66</v>
      </c>
      <c r="G37" s="978" t="s">
        <v>67</v>
      </c>
      <c r="H37" s="979" t="s">
        <v>241</v>
      </c>
      <c r="I37" s="63" t="s">
        <v>154</v>
      </c>
      <c r="J37" s="62" t="s">
        <v>242</v>
      </c>
      <c r="K37" s="62" t="s">
        <v>73</v>
      </c>
      <c r="L37" s="62" t="s">
        <v>66</v>
      </c>
      <c r="M37" s="62" t="s">
        <v>67</v>
      </c>
      <c r="N37" s="80" t="s">
        <v>241</v>
      </c>
      <c r="O37" s="63" t="s">
        <v>154</v>
      </c>
      <c r="P37" s="63" t="s">
        <v>242</v>
      </c>
      <c r="Q37" s="63" t="s">
        <v>73</v>
      </c>
      <c r="R37" s="61" t="s">
        <v>66</v>
      </c>
      <c r="S37" s="63" t="s">
        <v>67</v>
      </c>
      <c r="T37" s="85" t="s">
        <v>241</v>
      </c>
      <c r="U37" s="63" t="s">
        <v>154</v>
      </c>
      <c r="V37" s="63" t="s">
        <v>242</v>
      </c>
      <c r="W37" s="63" t="s">
        <v>73</v>
      </c>
      <c r="X37" s="61" t="s">
        <v>66</v>
      </c>
      <c r="Y37" s="63" t="s">
        <v>67</v>
      </c>
      <c r="Z37" s="85" t="s">
        <v>241</v>
      </c>
      <c r="AA37" s="63" t="s">
        <v>154</v>
      </c>
      <c r="AB37" s="63" t="s">
        <v>242</v>
      </c>
      <c r="AC37" s="63" t="s">
        <v>73</v>
      </c>
      <c r="AD37" s="61" t="s">
        <v>66</v>
      </c>
      <c r="AE37" s="63" t="s">
        <v>67</v>
      </c>
      <c r="AF37" s="85" t="s">
        <v>241</v>
      </c>
      <c r="AG37" s="63" t="s">
        <v>154</v>
      </c>
      <c r="AH37" s="63" t="s">
        <v>242</v>
      </c>
      <c r="AI37" s="63" t="s">
        <v>73</v>
      </c>
      <c r="AJ37" s="866" t="s">
        <v>66</v>
      </c>
      <c r="AK37" s="63" t="s">
        <v>67</v>
      </c>
      <c r="AL37" s="85" t="s">
        <v>241</v>
      </c>
    </row>
    <row r="38" spans="1:38" ht="15">
      <c r="A38" s="257"/>
      <c r="B38" s="700" t="s">
        <v>155</v>
      </c>
      <c r="C38" s="980">
        <v>117678.93542000934</v>
      </c>
      <c r="D38" s="980">
        <v>22086</v>
      </c>
      <c r="E38" s="980">
        <v>139764.93542001094</v>
      </c>
      <c r="F38" s="980">
        <v>72183</v>
      </c>
      <c r="G38" s="981">
        <f aca="true" t="shared" si="22" ref="G38:G50">E38-F38</f>
        <v>67581.93542001094</v>
      </c>
      <c r="H38" s="982">
        <f>(E38-F38)/F38</f>
        <v>0.9362583353422681</v>
      </c>
      <c r="I38" s="980">
        <v>981.9904999999999</v>
      </c>
      <c r="J38" s="980">
        <v>243071</v>
      </c>
      <c r="K38" s="980">
        <f aca="true" t="shared" si="23" ref="K38:K50">I38+J38</f>
        <v>244052.9905</v>
      </c>
      <c r="L38" s="980">
        <v>98819</v>
      </c>
      <c r="M38" s="981">
        <f aca="true" t="shared" si="24" ref="M38:M42">K38-L38</f>
        <v>145233.9905</v>
      </c>
      <c r="N38" s="982">
        <f>(K38-L38)/L38</f>
        <v>1.469697026887542</v>
      </c>
      <c r="O38" s="288">
        <v>23657</v>
      </c>
      <c r="P38" s="204">
        <v>132710</v>
      </c>
      <c r="Q38" s="980">
        <f aca="true" t="shared" si="25" ref="Q38:Q53">O38+P38</f>
        <v>156367</v>
      </c>
      <c r="R38" s="288">
        <v>132708</v>
      </c>
      <c r="S38" s="981">
        <f aca="true" t="shared" si="26" ref="S38:S53">Q38-R38</f>
        <v>23659</v>
      </c>
      <c r="T38" s="982">
        <f>(Q38-R38)/R38</f>
        <v>0.17827862675950207</v>
      </c>
      <c r="U38" s="288">
        <v>91182.74506000285</v>
      </c>
      <c r="V38" s="204">
        <v>43132</v>
      </c>
      <c r="W38" s="980">
        <f aca="true" t="shared" si="27" ref="W38:W53">U38+V38</f>
        <v>134314.74506000284</v>
      </c>
      <c r="X38" s="980">
        <v>132751</v>
      </c>
      <c r="Y38" s="981">
        <f aca="true" t="shared" si="28" ref="Y38:Y53">W38-X38</f>
        <v>1563.7450600028387</v>
      </c>
      <c r="Z38" s="982">
        <f>(W38-X38)/X38</f>
        <v>0.011779535069437057</v>
      </c>
      <c r="AA38" s="288">
        <v>129126.20894000043</v>
      </c>
      <c r="AB38" s="533">
        <v>0</v>
      </c>
      <c r="AC38" s="980">
        <f aca="true" t="shared" si="29" ref="AC38:AC50">AA38+AB38</f>
        <v>129126.20894000043</v>
      </c>
      <c r="AD38" s="981">
        <v>127655</v>
      </c>
      <c r="AE38" s="981">
        <f aca="true" t="shared" si="30" ref="AE38:AE50">AC38-AD38</f>
        <v>1471.2089400004334</v>
      </c>
      <c r="AF38" s="982">
        <f>(AC38-AD38)/AD38</f>
        <v>0.01152488300497774</v>
      </c>
      <c r="AG38" s="288">
        <v>141682.2868999987</v>
      </c>
      <c r="AH38" s="965">
        <v>0</v>
      </c>
      <c r="AI38" s="980">
        <f aca="true" t="shared" si="31" ref="AI38:AI50">AG38+AH38</f>
        <v>141682.2868999987</v>
      </c>
      <c r="AJ38" s="965">
        <v>122193</v>
      </c>
      <c r="AK38" s="981">
        <f aca="true" t="shared" si="32" ref="AK38:AK43">AI38-AJ38</f>
        <v>19489.286899998697</v>
      </c>
      <c r="AL38" s="982">
        <f>(AI38-AJ38)/AJ38</f>
        <v>0.15949593593739983</v>
      </c>
    </row>
    <row r="39" spans="1:38" ht="15">
      <c r="A39" s="257"/>
      <c r="B39" s="201" t="s">
        <v>156</v>
      </c>
      <c r="C39" s="980">
        <v>22761.405399999592</v>
      </c>
      <c r="D39" s="980">
        <v>11857</v>
      </c>
      <c r="E39" s="980">
        <v>34618.405399999334</v>
      </c>
      <c r="F39" s="980">
        <v>26009</v>
      </c>
      <c r="G39" s="981">
        <f t="shared" si="22"/>
        <v>8609.405399999334</v>
      </c>
      <c r="H39" s="983">
        <f aca="true" t="shared" si="33" ref="H39:H55">(E39-F39)/F39</f>
        <v>0.33101639432501573</v>
      </c>
      <c r="I39" s="980">
        <v>0</v>
      </c>
      <c r="J39" s="980">
        <v>90004</v>
      </c>
      <c r="K39" s="980">
        <f t="shared" si="23"/>
        <v>90004</v>
      </c>
      <c r="L39" s="980">
        <v>36650</v>
      </c>
      <c r="M39" s="981">
        <f t="shared" si="24"/>
        <v>53354</v>
      </c>
      <c r="N39" s="982">
        <f aca="true" t="shared" si="34" ref="N39:N55">(K39-L39)/L39</f>
        <v>1.4557708049113234</v>
      </c>
      <c r="O39" s="288">
        <v>1862</v>
      </c>
      <c r="P39" s="204">
        <v>48267</v>
      </c>
      <c r="Q39" s="980">
        <f t="shared" si="25"/>
        <v>50129</v>
      </c>
      <c r="R39" s="288">
        <v>48267</v>
      </c>
      <c r="S39" s="981">
        <f t="shared" si="26"/>
        <v>1862</v>
      </c>
      <c r="T39" s="982">
        <f aca="true" t="shared" si="35" ref="T39:T55">(Q39-R39)/R39</f>
        <v>0.038577081649988604</v>
      </c>
      <c r="U39" s="288">
        <v>53623.53995999911</v>
      </c>
      <c r="V39" s="204">
        <v>0</v>
      </c>
      <c r="W39" s="980">
        <f t="shared" si="27"/>
        <v>53623.53995999911</v>
      </c>
      <c r="X39" s="980">
        <v>52788</v>
      </c>
      <c r="Y39" s="981">
        <f t="shared" si="28"/>
        <v>835.5399599991069</v>
      </c>
      <c r="Z39" s="982">
        <f aca="true" t="shared" si="36" ref="Z39:Z50">(W39-X39)/X39</f>
        <v>0.01582821777675053</v>
      </c>
      <c r="AA39" s="288">
        <v>55677.438299999805</v>
      </c>
      <c r="AB39" s="533">
        <v>2399</v>
      </c>
      <c r="AC39" s="980">
        <f t="shared" si="29"/>
        <v>58076.438299999805</v>
      </c>
      <c r="AD39" s="981">
        <v>53920</v>
      </c>
      <c r="AE39" s="981">
        <f t="shared" si="30"/>
        <v>4156.438299999805</v>
      </c>
      <c r="AF39" s="982">
        <f aca="true" t="shared" si="37" ref="AF39:AF50">(AC39-AD39)/AD39</f>
        <v>0.07708528004450678</v>
      </c>
      <c r="AG39" s="288">
        <v>56519.35879999985</v>
      </c>
      <c r="AH39" s="965">
        <v>5627</v>
      </c>
      <c r="AI39" s="980">
        <f t="shared" si="31"/>
        <v>62146.35879999985</v>
      </c>
      <c r="AJ39" s="965">
        <v>51789</v>
      </c>
      <c r="AK39" s="981">
        <f t="shared" si="32"/>
        <v>10357.358799999849</v>
      </c>
      <c r="AL39" s="982">
        <f aca="true" t="shared" si="38" ref="AL39:AL43">(AI39-AJ39)/AJ39</f>
        <v>0.19999148081638665</v>
      </c>
    </row>
    <row r="40" spans="1:38" ht="15">
      <c r="A40" s="257"/>
      <c r="B40" s="700" t="s">
        <v>1201</v>
      </c>
      <c r="C40" s="980">
        <v>27878.91303999985</v>
      </c>
      <c r="D40" s="980">
        <v>29894</v>
      </c>
      <c r="E40" s="980">
        <v>57772.91304000068</v>
      </c>
      <c r="F40" s="980">
        <v>29894</v>
      </c>
      <c r="G40" s="981">
        <f t="shared" si="22"/>
        <v>27878.913040000683</v>
      </c>
      <c r="H40" s="983">
        <f t="shared" si="33"/>
        <v>0.9325922606543348</v>
      </c>
      <c r="I40" s="980">
        <v>67574.39710999953</v>
      </c>
      <c r="J40" s="980">
        <v>0</v>
      </c>
      <c r="K40" s="980">
        <f t="shared" si="23"/>
        <v>67574.39710999953</v>
      </c>
      <c r="L40" s="980">
        <v>41998</v>
      </c>
      <c r="M40" s="981">
        <f t="shared" si="24"/>
        <v>25576.397109999525</v>
      </c>
      <c r="N40" s="982">
        <f t="shared" si="34"/>
        <v>0.6089908355159657</v>
      </c>
      <c r="O40" s="288">
        <v>41523</v>
      </c>
      <c r="P40" s="204">
        <v>49370</v>
      </c>
      <c r="Q40" s="980">
        <f t="shared" si="25"/>
        <v>90893</v>
      </c>
      <c r="R40" s="288">
        <v>57276</v>
      </c>
      <c r="S40" s="981">
        <f t="shared" si="26"/>
        <v>33617</v>
      </c>
      <c r="T40" s="982">
        <f t="shared" si="35"/>
        <v>0.586929953209023</v>
      </c>
      <c r="U40" s="288">
        <v>58305.10917999951</v>
      </c>
      <c r="V40" s="204">
        <v>35395</v>
      </c>
      <c r="W40" s="980">
        <f t="shared" si="27"/>
        <v>93700.1091799995</v>
      </c>
      <c r="X40" s="980">
        <v>80459</v>
      </c>
      <c r="Y40" s="981">
        <f t="shared" si="28"/>
        <v>13241.109179999505</v>
      </c>
      <c r="Z40" s="982">
        <f t="shared" si="36"/>
        <v>0.16456964640375227</v>
      </c>
      <c r="AA40" s="288">
        <v>120967.96590000123</v>
      </c>
      <c r="AB40" s="533">
        <v>11000</v>
      </c>
      <c r="AC40" s="980">
        <f t="shared" si="29"/>
        <v>131967.96590000123</v>
      </c>
      <c r="AD40" s="981">
        <v>82972</v>
      </c>
      <c r="AE40" s="981">
        <f t="shared" si="30"/>
        <v>48995.96590000123</v>
      </c>
      <c r="AF40" s="982">
        <f t="shared" si="37"/>
        <v>0.5905120510533822</v>
      </c>
      <c r="AG40" s="288">
        <v>68276.57833999804</v>
      </c>
      <c r="AH40" s="965">
        <v>33232</v>
      </c>
      <c r="AI40" s="980">
        <f t="shared" si="31"/>
        <v>101508.57833999804</v>
      </c>
      <c r="AJ40" s="965">
        <v>83900</v>
      </c>
      <c r="AK40" s="981">
        <f t="shared" si="32"/>
        <v>17608.578339998043</v>
      </c>
      <c r="AL40" s="982">
        <f t="shared" si="38"/>
        <v>0.20987578474371923</v>
      </c>
    </row>
    <row r="41" spans="1:38" ht="15">
      <c r="A41" s="257"/>
      <c r="B41" s="206" t="s">
        <v>158</v>
      </c>
      <c r="C41" s="980">
        <v>19585.686359999872</v>
      </c>
      <c r="D41" s="980">
        <v>33585</v>
      </c>
      <c r="E41" s="980">
        <v>53170.68636000034</v>
      </c>
      <c r="F41" s="980">
        <v>36393</v>
      </c>
      <c r="G41" s="981">
        <f t="shared" si="22"/>
        <v>16777.68636000034</v>
      </c>
      <c r="H41" s="983">
        <f t="shared" si="33"/>
        <v>0.4610141060094068</v>
      </c>
      <c r="I41" s="980">
        <v>34807.786679999626</v>
      </c>
      <c r="J41" s="980">
        <v>44657</v>
      </c>
      <c r="K41" s="980">
        <f t="shared" si="23"/>
        <v>79464.78667999963</v>
      </c>
      <c r="L41" s="980">
        <v>50657</v>
      </c>
      <c r="M41" s="981">
        <f t="shared" si="24"/>
        <v>28807.786679999626</v>
      </c>
      <c r="N41" s="982">
        <f t="shared" si="34"/>
        <v>0.5686832358805225</v>
      </c>
      <c r="O41" s="288">
        <v>98016</v>
      </c>
      <c r="P41" s="204">
        <v>5014</v>
      </c>
      <c r="Q41" s="980">
        <f t="shared" si="25"/>
        <v>103030</v>
      </c>
      <c r="R41" s="288">
        <v>66252</v>
      </c>
      <c r="S41" s="981">
        <f t="shared" si="26"/>
        <v>36778</v>
      </c>
      <c r="T41" s="982">
        <f t="shared" si="35"/>
        <v>0.5551228642154199</v>
      </c>
      <c r="U41" s="288">
        <v>47674.21015999963</v>
      </c>
      <c r="V41" s="204">
        <v>35000</v>
      </c>
      <c r="W41" s="980">
        <f t="shared" si="27"/>
        <v>82674.21015999964</v>
      </c>
      <c r="X41" s="980">
        <v>76533</v>
      </c>
      <c r="Y41" s="981">
        <f t="shared" si="28"/>
        <v>6141.210159999639</v>
      </c>
      <c r="Z41" s="982">
        <f t="shared" si="36"/>
        <v>0.08024264252021532</v>
      </c>
      <c r="AA41" s="288">
        <v>93360.42190000051</v>
      </c>
      <c r="AB41" s="1081">
        <v>8382</v>
      </c>
      <c r="AC41" s="980">
        <f t="shared" si="29"/>
        <v>101742.42190000051</v>
      </c>
      <c r="AD41" s="981">
        <v>76506</v>
      </c>
      <c r="AE41" s="981">
        <f t="shared" si="30"/>
        <v>25236.42190000051</v>
      </c>
      <c r="AF41" s="982">
        <f t="shared" si="37"/>
        <v>0.32986199644472997</v>
      </c>
      <c r="AG41" s="288">
        <v>49909.64324799945</v>
      </c>
      <c r="AH41" s="965">
        <v>41000</v>
      </c>
      <c r="AI41" s="980">
        <f t="shared" si="31"/>
        <v>90909.64324799945</v>
      </c>
      <c r="AJ41" s="965">
        <v>75356</v>
      </c>
      <c r="AK41" s="981">
        <f t="shared" si="32"/>
        <v>15553.643247999455</v>
      </c>
      <c r="AL41" s="982">
        <f t="shared" si="38"/>
        <v>0.20640218758956758</v>
      </c>
    </row>
    <row r="42" spans="1:38" ht="15">
      <c r="A42" s="257"/>
      <c r="B42" s="24" t="s">
        <v>70</v>
      </c>
      <c r="C42" s="980"/>
      <c r="D42" s="980">
        <v>3387</v>
      </c>
      <c r="E42" s="980">
        <v>3387</v>
      </c>
      <c r="F42" s="980">
        <v>3387</v>
      </c>
      <c r="G42" s="981">
        <f t="shared" si="22"/>
        <v>0</v>
      </c>
      <c r="H42" s="983">
        <f t="shared" si="33"/>
        <v>0</v>
      </c>
      <c r="I42" s="980">
        <v>0</v>
      </c>
      <c r="J42" s="980">
        <v>20637</v>
      </c>
      <c r="K42" s="980">
        <f t="shared" si="23"/>
        <v>20637</v>
      </c>
      <c r="L42" s="980">
        <v>4415</v>
      </c>
      <c r="M42" s="981">
        <f t="shared" si="24"/>
        <v>16222</v>
      </c>
      <c r="N42" s="982">
        <f t="shared" si="34"/>
        <v>3.6742921857304642</v>
      </c>
      <c r="O42" s="288">
        <v>0</v>
      </c>
      <c r="P42" s="204">
        <v>6308</v>
      </c>
      <c r="Q42" s="980">
        <f t="shared" si="25"/>
        <v>6308</v>
      </c>
      <c r="R42" s="288">
        <v>6308</v>
      </c>
      <c r="S42" s="981">
        <f t="shared" si="26"/>
        <v>0</v>
      </c>
      <c r="T42" s="982">
        <f t="shared" si="35"/>
        <v>0</v>
      </c>
      <c r="U42" s="1087">
        <v>0</v>
      </c>
      <c r="V42" s="204">
        <v>9914</v>
      </c>
      <c r="W42" s="980">
        <f t="shared" si="27"/>
        <v>9914</v>
      </c>
      <c r="X42" s="980">
        <v>6902</v>
      </c>
      <c r="Y42" s="981">
        <f t="shared" si="28"/>
        <v>3012</v>
      </c>
      <c r="Z42" s="982">
        <f t="shared" si="36"/>
        <v>0.43639524775427413</v>
      </c>
      <c r="AA42" s="288">
        <v>5514.067600000007</v>
      </c>
      <c r="AB42" s="533">
        <v>3012</v>
      </c>
      <c r="AC42" s="980">
        <f t="shared" si="29"/>
        <v>8526.067600000006</v>
      </c>
      <c r="AD42" s="981">
        <v>7580</v>
      </c>
      <c r="AE42" s="981">
        <f t="shared" si="30"/>
        <v>946.0676000000058</v>
      </c>
      <c r="AF42" s="982">
        <f t="shared" si="37"/>
        <v>0.12481102902374747</v>
      </c>
      <c r="AG42" s="288">
        <v>9444.122000000016</v>
      </c>
      <c r="AH42" s="965">
        <v>946</v>
      </c>
      <c r="AI42" s="980">
        <f t="shared" si="31"/>
        <v>10390.122000000016</v>
      </c>
      <c r="AJ42" s="965">
        <v>8633</v>
      </c>
      <c r="AK42" s="981">
        <f t="shared" si="32"/>
        <v>1757.1220000000158</v>
      </c>
      <c r="AL42" s="982">
        <f t="shared" si="38"/>
        <v>0.20353550330128758</v>
      </c>
    </row>
    <row r="43" spans="1:38" ht="15">
      <c r="A43" s="257"/>
      <c r="B43" s="700" t="s">
        <v>1199</v>
      </c>
      <c r="C43" s="980">
        <v>7677.854400000018</v>
      </c>
      <c r="D43" s="980">
        <v>24819</v>
      </c>
      <c r="E43" s="980">
        <v>32496.854399999876</v>
      </c>
      <c r="F43" s="980">
        <v>8595</v>
      </c>
      <c r="G43" s="981">
        <f t="shared" si="22"/>
        <v>23901.854399999876</v>
      </c>
      <c r="H43" s="983">
        <f t="shared" si="33"/>
        <v>2.780902198952865</v>
      </c>
      <c r="I43" s="980">
        <v>12070.791219999983</v>
      </c>
      <c r="J43" s="980">
        <v>0</v>
      </c>
      <c r="K43" s="980">
        <f t="shared" si="23"/>
        <v>12070.791219999983</v>
      </c>
      <c r="L43" s="980">
        <v>12069</v>
      </c>
      <c r="M43" s="981">
        <f>K43-L43</f>
        <v>1.7912199999827862</v>
      </c>
      <c r="N43" s="982">
        <f t="shared" si="34"/>
        <v>0.00014841494738443832</v>
      </c>
      <c r="O43" s="288">
        <v>13428</v>
      </c>
      <c r="P43" s="204">
        <v>15148</v>
      </c>
      <c r="Q43" s="980">
        <f t="shared" si="25"/>
        <v>28576</v>
      </c>
      <c r="R43" s="288">
        <v>15148</v>
      </c>
      <c r="S43" s="981">
        <f t="shared" si="26"/>
        <v>13428</v>
      </c>
      <c r="T43" s="982">
        <f t="shared" si="35"/>
        <v>0.8864536572484817</v>
      </c>
      <c r="U43" s="288">
        <v>1648</v>
      </c>
      <c r="V43" s="204">
        <v>22184</v>
      </c>
      <c r="W43" s="980">
        <f t="shared" si="27"/>
        <v>23832</v>
      </c>
      <c r="X43" s="980">
        <v>15821</v>
      </c>
      <c r="Y43" s="981">
        <f t="shared" si="28"/>
        <v>8011</v>
      </c>
      <c r="Z43" s="982">
        <f t="shared" si="36"/>
        <v>0.5063523165413059</v>
      </c>
      <c r="AA43" s="288">
        <v>7056.9135</v>
      </c>
      <c r="AB43" s="533">
        <v>8011</v>
      </c>
      <c r="AC43" s="980">
        <f t="shared" si="29"/>
        <v>15067.913499999999</v>
      </c>
      <c r="AD43" s="981">
        <v>14136</v>
      </c>
      <c r="AE43" s="981">
        <f t="shared" si="30"/>
        <v>931.9134999999987</v>
      </c>
      <c r="AF43" s="982">
        <f t="shared" si="37"/>
        <v>0.06592483729484994</v>
      </c>
      <c r="AG43" s="288">
        <v>15068.814980000045</v>
      </c>
      <c r="AH43" s="965">
        <v>672</v>
      </c>
      <c r="AI43" s="980">
        <f t="shared" si="31"/>
        <v>15740.814980000045</v>
      </c>
      <c r="AJ43" s="965">
        <v>15167</v>
      </c>
      <c r="AK43" s="981">
        <f t="shared" si="32"/>
        <v>573.8149800000447</v>
      </c>
      <c r="AL43" s="982">
        <f t="shared" si="38"/>
        <v>0.03783312322806387</v>
      </c>
    </row>
    <row r="44" spans="1:38" ht="15">
      <c r="A44" s="257"/>
      <c r="B44" s="700" t="s">
        <v>1200</v>
      </c>
      <c r="C44" s="980"/>
      <c r="D44" s="980"/>
      <c r="E44" s="980"/>
      <c r="F44" s="980"/>
      <c r="G44" s="981"/>
      <c r="H44" s="983"/>
      <c r="I44" s="980"/>
      <c r="J44" s="980"/>
      <c r="K44" s="980"/>
      <c r="L44" s="980"/>
      <c r="M44" s="981"/>
      <c r="N44" s="982"/>
      <c r="O44" s="288"/>
      <c r="P44" s="204"/>
      <c r="Q44" s="980"/>
      <c r="R44" s="288"/>
      <c r="S44" s="981"/>
      <c r="T44" s="982"/>
      <c r="U44" s="288"/>
      <c r="V44" s="204"/>
      <c r="W44" s="980"/>
      <c r="X44" s="980"/>
      <c r="Y44" s="981"/>
      <c r="Z44" s="982"/>
      <c r="AA44" s="265"/>
      <c r="AB44" s="533"/>
      <c r="AC44" s="980"/>
      <c r="AD44" s="981"/>
      <c r="AE44" s="981"/>
      <c r="AF44" s="982"/>
      <c r="AG44" s="265">
        <v>3097.5989999999965</v>
      </c>
      <c r="AH44" s="965">
        <v>260</v>
      </c>
      <c r="AI44" s="980"/>
      <c r="AJ44" s="965">
        <v>3329</v>
      </c>
      <c r="AK44" s="981"/>
      <c r="AL44" s="982"/>
    </row>
    <row r="45" spans="1:38" ht="15">
      <c r="A45" s="257"/>
      <c r="B45" s="700" t="s">
        <v>1204</v>
      </c>
      <c r="C45" s="980">
        <v>1844.5</v>
      </c>
      <c r="D45" s="980">
        <v>13975</v>
      </c>
      <c r="E45" s="980">
        <v>15819.5</v>
      </c>
      <c r="F45" s="980">
        <v>13975</v>
      </c>
      <c r="G45" s="981">
        <f t="shared" si="22"/>
        <v>1844.5</v>
      </c>
      <c r="H45" s="983">
        <f t="shared" si="33"/>
        <v>0.1319856887298748</v>
      </c>
      <c r="I45" s="980">
        <v>0</v>
      </c>
      <c r="J45" s="980">
        <v>20046</v>
      </c>
      <c r="K45" s="980">
        <f t="shared" si="23"/>
        <v>20046</v>
      </c>
      <c r="L45" s="980">
        <v>20046</v>
      </c>
      <c r="M45" s="981">
        <f aca="true" t="shared" si="39" ref="M45:M47">K45-L45</f>
        <v>0</v>
      </c>
      <c r="N45" s="982">
        <f t="shared" si="34"/>
        <v>0</v>
      </c>
      <c r="O45" s="288">
        <v>896</v>
      </c>
      <c r="P45" s="204">
        <v>28217</v>
      </c>
      <c r="Q45" s="980">
        <f t="shared" si="25"/>
        <v>29113</v>
      </c>
      <c r="R45" s="288">
        <v>28231</v>
      </c>
      <c r="S45" s="981">
        <f t="shared" si="26"/>
        <v>882</v>
      </c>
      <c r="T45" s="982">
        <f t="shared" si="35"/>
        <v>0.031242251425737666</v>
      </c>
      <c r="U45" s="288">
        <v>3914</v>
      </c>
      <c r="V45" s="204">
        <v>34703</v>
      </c>
      <c r="W45" s="980">
        <f t="shared" si="27"/>
        <v>38617</v>
      </c>
      <c r="X45" s="980">
        <v>34703</v>
      </c>
      <c r="Y45" s="981">
        <f t="shared" si="28"/>
        <v>3914</v>
      </c>
      <c r="Z45" s="982">
        <f t="shared" si="36"/>
        <v>0.11278563812926837</v>
      </c>
      <c r="AA45" s="994">
        <v>7848.8189999999995</v>
      </c>
      <c r="AB45" s="994">
        <v>36040</v>
      </c>
      <c r="AC45" s="980">
        <f t="shared" si="29"/>
        <v>43888.819</v>
      </c>
      <c r="AD45" s="981">
        <v>36040</v>
      </c>
      <c r="AE45" s="981">
        <f t="shared" si="30"/>
        <v>7848.819000000003</v>
      </c>
      <c r="AF45" s="982">
        <f t="shared" si="37"/>
        <v>0.21778077136514992</v>
      </c>
      <c r="AG45" s="994">
        <v>28715.798999999424</v>
      </c>
      <c r="AH45" s="965">
        <v>10980</v>
      </c>
      <c r="AI45" s="980">
        <f t="shared" si="31"/>
        <v>39695.798999999424</v>
      </c>
      <c r="AJ45" s="965">
        <v>37872</v>
      </c>
      <c r="AK45" s="981">
        <f aca="true" t="shared" si="40" ref="AK45:AK50">AI45-AJ45</f>
        <v>1823.7989999994243</v>
      </c>
      <c r="AL45" s="982">
        <f aca="true" t="shared" si="41" ref="AL45:AL50">(AI45-AJ45)/AJ45</f>
        <v>0.04815692332064386</v>
      </c>
    </row>
    <row r="46" spans="1:38" ht="15">
      <c r="A46" s="257"/>
      <c r="B46" s="700" t="s">
        <v>738</v>
      </c>
      <c r="C46" s="980">
        <v>0</v>
      </c>
      <c r="D46" s="980">
        <v>6525</v>
      </c>
      <c r="E46" s="980">
        <v>6525</v>
      </c>
      <c r="F46" s="980">
        <v>6525</v>
      </c>
      <c r="G46" s="981">
        <f t="shared" si="22"/>
        <v>0</v>
      </c>
      <c r="H46" s="983">
        <f t="shared" si="33"/>
        <v>0</v>
      </c>
      <c r="I46" s="980">
        <v>0</v>
      </c>
      <c r="J46" s="980">
        <v>9562</v>
      </c>
      <c r="K46" s="980">
        <f t="shared" si="23"/>
        <v>9562</v>
      </c>
      <c r="L46" s="980">
        <v>9562</v>
      </c>
      <c r="M46" s="981">
        <f t="shared" si="39"/>
        <v>0</v>
      </c>
      <c r="N46" s="982">
        <f t="shared" si="34"/>
        <v>0</v>
      </c>
      <c r="O46" s="288">
        <v>0</v>
      </c>
      <c r="P46" s="204">
        <v>15318</v>
      </c>
      <c r="Q46" s="980">
        <f t="shared" si="25"/>
        <v>15318</v>
      </c>
      <c r="R46" s="288">
        <v>13621</v>
      </c>
      <c r="S46" s="981">
        <f t="shared" si="26"/>
        <v>1697</v>
      </c>
      <c r="T46" s="982">
        <f t="shared" si="35"/>
        <v>0.12458703472579105</v>
      </c>
      <c r="U46" s="288">
        <v>0</v>
      </c>
      <c r="V46" s="204">
        <v>15960</v>
      </c>
      <c r="W46" s="980">
        <f t="shared" si="27"/>
        <v>15960</v>
      </c>
      <c r="X46" s="980">
        <v>15960</v>
      </c>
      <c r="Y46" s="981">
        <f t="shared" si="28"/>
        <v>0</v>
      </c>
      <c r="Z46" s="982">
        <f t="shared" si="36"/>
        <v>0</v>
      </c>
      <c r="AA46" s="994"/>
      <c r="AB46" s="994">
        <v>17592</v>
      </c>
      <c r="AC46" s="980">
        <f t="shared" si="29"/>
        <v>17592</v>
      </c>
      <c r="AD46" s="981">
        <v>17592</v>
      </c>
      <c r="AE46" s="981">
        <f t="shared" si="30"/>
        <v>0</v>
      </c>
      <c r="AF46" s="982">
        <f t="shared" si="37"/>
        <v>0</v>
      </c>
      <c r="AG46" s="994">
        <v>15773.6885</v>
      </c>
      <c r="AH46" s="965">
        <v>10833</v>
      </c>
      <c r="AI46" s="980">
        <f t="shared" si="31"/>
        <v>26606.6885</v>
      </c>
      <c r="AJ46" s="965">
        <v>19087</v>
      </c>
      <c r="AK46" s="981">
        <f t="shared" si="40"/>
        <v>7519.6885</v>
      </c>
      <c r="AL46" s="982">
        <f t="shared" si="41"/>
        <v>0.39396911510452143</v>
      </c>
    </row>
    <row r="47" spans="1:38" ht="15">
      <c r="A47" s="257"/>
      <c r="B47" s="700" t="s">
        <v>1202</v>
      </c>
      <c r="C47" s="980">
        <v>638.3985000000002</v>
      </c>
      <c r="D47" s="980">
        <v>26631</v>
      </c>
      <c r="E47" s="980">
        <v>27269.398499999963</v>
      </c>
      <c r="F47" s="980">
        <v>16143</v>
      </c>
      <c r="G47" s="981">
        <f t="shared" si="22"/>
        <v>11126.398499999963</v>
      </c>
      <c r="H47" s="983">
        <f t="shared" si="33"/>
        <v>0.6892398253112781</v>
      </c>
      <c r="I47" s="980">
        <v>36887.674489998346</v>
      </c>
      <c r="J47" s="980">
        <v>0</v>
      </c>
      <c r="K47" s="980">
        <f t="shared" si="23"/>
        <v>36887.674489998346</v>
      </c>
      <c r="L47" s="980">
        <v>22643</v>
      </c>
      <c r="M47" s="981">
        <f t="shared" si="39"/>
        <v>14244.674489998346</v>
      </c>
      <c r="N47" s="982">
        <f t="shared" si="34"/>
        <v>0.62909837433195</v>
      </c>
      <c r="O47" s="288">
        <v>28680</v>
      </c>
      <c r="P47" s="204">
        <v>13344</v>
      </c>
      <c r="Q47" s="980">
        <f t="shared" si="25"/>
        <v>42024</v>
      </c>
      <c r="R47" s="288">
        <v>29997</v>
      </c>
      <c r="S47" s="981">
        <f t="shared" si="26"/>
        <v>12027</v>
      </c>
      <c r="T47" s="982">
        <f t="shared" si="35"/>
        <v>0.40094009400940095</v>
      </c>
      <c r="U47" s="288">
        <v>18417.86499999997</v>
      </c>
      <c r="V47" s="204">
        <v>0</v>
      </c>
      <c r="W47" s="980">
        <f t="shared" si="27"/>
        <v>18417.86499999997</v>
      </c>
      <c r="X47" s="980">
        <v>33106</v>
      </c>
      <c r="Y47" s="981">
        <f t="shared" si="28"/>
        <v>-14688.135000000031</v>
      </c>
      <c r="Z47" s="982">
        <f t="shared" si="36"/>
        <v>-0.443669878571861</v>
      </c>
      <c r="AA47" s="288">
        <v>52003.58249999898</v>
      </c>
      <c r="AB47" s="533">
        <v>3</v>
      </c>
      <c r="AC47" s="980">
        <f t="shared" si="29"/>
        <v>52006.58249999898</v>
      </c>
      <c r="AD47" s="981">
        <v>29108</v>
      </c>
      <c r="AE47" s="981">
        <f t="shared" si="30"/>
        <v>22898.582499998978</v>
      </c>
      <c r="AF47" s="982">
        <f t="shared" si="37"/>
        <v>0.7866766009344159</v>
      </c>
      <c r="AG47" s="288">
        <v>27460.072699999895</v>
      </c>
      <c r="AH47" s="965">
        <v>3823</v>
      </c>
      <c r="AI47" s="980">
        <f t="shared" si="31"/>
        <v>31283.072699999895</v>
      </c>
      <c r="AJ47" s="965">
        <v>26843</v>
      </c>
      <c r="AK47" s="981">
        <f t="shared" si="40"/>
        <v>4440.072699999895</v>
      </c>
      <c r="AL47" s="982">
        <f t="shared" si="41"/>
        <v>0.1654089595052675</v>
      </c>
    </row>
    <row r="48" spans="1:38" ht="15">
      <c r="A48" s="257"/>
      <c r="B48" s="700" t="s">
        <v>740</v>
      </c>
      <c r="C48" s="980">
        <v>809.0029999999997</v>
      </c>
      <c r="D48" s="980">
        <v>32620</v>
      </c>
      <c r="E48" s="980">
        <v>33429.00300000002</v>
      </c>
      <c r="F48" s="980">
        <v>10732</v>
      </c>
      <c r="G48" s="981">
        <f t="shared" si="22"/>
        <v>22697.00300000002</v>
      </c>
      <c r="H48" s="983">
        <f t="shared" si="33"/>
        <v>2.1148903279910565</v>
      </c>
      <c r="I48" s="980">
        <v>1030.2855299999999</v>
      </c>
      <c r="J48" s="980">
        <v>33823</v>
      </c>
      <c r="K48" s="980">
        <f t="shared" si="23"/>
        <v>34853.28553</v>
      </c>
      <c r="L48" s="980">
        <v>15225</v>
      </c>
      <c r="M48" s="981">
        <f>K48-L48</f>
        <v>19628.28553</v>
      </c>
      <c r="N48" s="982">
        <f t="shared" si="34"/>
        <v>1.289214156321839</v>
      </c>
      <c r="O48" s="289">
        <v>551</v>
      </c>
      <c r="P48" s="289">
        <v>20529</v>
      </c>
      <c r="Q48" s="980">
        <f t="shared" si="25"/>
        <v>21080</v>
      </c>
      <c r="R48" s="204">
        <v>20529</v>
      </c>
      <c r="S48" s="981">
        <f t="shared" si="26"/>
        <v>551</v>
      </c>
      <c r="T48" s="982">
        <f t="shared" si="35"/>
        <v>0.026840079886989138</v>
      </c>
      <c r="U48" s="289">
        <v>12355.632860000032</v>
      </c>
      <c r="V48" s="289">
        <v>12578</v>
      </c>
      <c r="W48" s="980">
        <f t="shared" si="27"/>
        <v>24933.632860000034</v>
      </c>
      <c r="X48" s="980">
        <v>24931</v>
      </c>
      <c r="Y48" s="981">
        <f t="shared" si="28"/>
        <v>2.6328600000342703</v>
      </c>
      <c r="Z48" s="982">
        <f t="shared" si="36"/>
        <v>0.00010560587220866673</v>
      </c>
      <c r="AA48" s="288">
        <v>24841.84169999998</v>
      </c>
      <c r="AB48" s="533">
        <v>0</v>
      </c>
      <c r="AC48" s="980">
        <f t="shared" si="29"/>
        <v>24841.84169999998</v>
      </c>
      <c r="AD48" s="981">
        <v>21159</v>
      </c>
      <c r="AE48" s="981">
        <f t="shared" si="30"/>
        <v>3682.841699999979</v>
      </c>
      <c r="AF48" s="982">
        <f t="shared" si="37"/>
        <v>0.17405556500779712</v>
      </c>
      <c r="AG48" s="288">
        <v>15447.862900000033</v>
      </c>
      <c r="AH48" s="965">
        <v>8070</v>
      </c>
      <c r="AI48" s="980">
        <f t="shared" si="31"/>
        <v>23517.862900000033</v>
      </c>
      <c r="AJ48" s="965">
        <v>19705</v>
      </c>
      <c r="AK48" s="981">
        <f t="shared" si="40"/>
        <v>3812.862900000033</v>
      </c>
      <c r="AL48" s="982">
        <f t="shared" si="41"/>
        <v>0.1934972291296642</v>
      </c>
    </row>
    <row r="49" spans="1:38" ht="15">
      <c r="A49" s="257"/>
      <c r="B49" s="700" t="s">
        <v>1203</v>
      </c>
      <c r="C49" s="980">
        <v>3795.4399600000097</v>
      </c>
      <c r="D49" s="980">
        <v>2021</v>
      </c>
      <c r="E49" s="980">
        <v>5816.439960000015</v>
      </c>
      <c r="F49" s="980">
        <v>4886</v>
      </c>
      <c r="G49" s="981">
        <f t="shared" si="22"/>
        <v>930.4399600000152</v>
      </c>
      <c r="H49" s="983">
        <f t="shared" si="33"/>
        <v>0.19042979124028145</v>
      </c>
      <c r="I49" s="980">
        <v>6653.9051000000445</v>
      </c>
      <c r="J49" s="980">
        <v>2977</v>
      </c>
      <c r="K49" s="980">
        <f t="shared" si="23"/>
        <v>9630.905100000044</v>
      </c>
      <c r="L49" s="980">
        <v>9158</v>
      </c>
      <c r="M49" s="981">
        <f aca="true" t="shared" si="42" ref="M49:M50">K49-L49</f>
        <v>472.9051000000436</v>
      </c>
      <c r="N49" s="982">
        <f t="shared" si="34"/>
        <v>0.05163846909806111</v>
      </c>
      <c r="O49" s="289">
        <v>14777</v>
      </c>
      <c r="P49" s="988">
        <v>864</v>
      </c>
      <c r="Q49" s="980">
        <f t="shared" si="25"/>
        <v>15641</v>
      </c>
      <c r="R49" s="204">
        <v>15631</v>
      </c>
      <c r="S49" s="981">
        <f t="shared" si="26"/>
        <v>10</v>
      </c>
      <c r="T49" s="982">
        <f t="shared" si="35"/>
        <v>0.0006397543343356152</v>
      </c>
      <c r="U49" s="289">
        <v>20360.56069999997</v>
      </c>
      <c r="V49" s="988">
        <v>878</v>
      </c>
      <c r="W49" s="980">
        <f t="shared" si="27"/>
        <v>21238.56069999997</v>
      </c>
      <c r="X49" s="980">
        <v>16965</v>
      </c>
      <c r="Y49" s="981">
        <f t="shared" si="28"/>
        <v>4273.560699999969</v>
      </c>
      <c r="Z49" s="982">
        <f t="shared" si="36"/>
        <v>0.25190455054523836</v>
      </c>
      <c r="AA49" s="288">
        <v>29721.228899999678</v>
      </c>
      <c r="AB49" s="533">
        <v>4306</v>
      </c>
      <c r="AC49" s="980">
        <f t="shared" si="29"/>
        <v>34027.22889999968</v>
      </c>
      <c r="AD49" s="981">
        <v>20926</v>
      </c>
      <c r="AE49" s="981">
        <f t="shared" si="30"/>
        <v>13101.228899999682</v>
      </c>
      <c r="AF49" s="982">
        <f t="shared" si="37"/>
        <v>0.6260742091178286</v>
      </c>
      <c r="AG49" s="288">
        <v>59663.06709999935</v>
      </c>
      <c r="AH49" s="965">
        <v>657</v>
      </c>
      <c r="AI49" s="980">
        <f t="shared" si="31"/>
        <v>60320.06709999935</v>
      </c>
      <c r="AJ49" s="965">
        <v>21085</v>
      </c>
      <c r="AK49" s="981">
        <f t="shared" si="40"/>
        <v>39235.06709999935</v>
      </c>
      <c r="AL49" s="982">
        <f t="shared" si="41"/>
        <v>1.860804700023683</v>
      </c>
    </row>
    <row r="50" spans="1:38" ht="15">
      <c r="A50" s="257"/>
      <c r="B50" s="700" t="s">
        <v>835</v>
      </c>
      <c r="C50" s="980"/>
      <c r="D50" s="980">
        <v>2047</v>
      </c>
      <c r="E50" s="980">
        <v>2047</v>
      </c>
      <c r="F50" s="980">
        <v>2047</v>
      </c>
      <c r="G50" s="981">
        <f t="shared" si="22"/>
        <v>0</v>
      </c>
      <c r="H50" s="983">
        <f t="shared" si="33"/>
        <v>0</v>
      </c>
      <c r="I50" s="980">
        <v>4547.209100000025</v>
      </c>
      <c r="J50" s="980">
        <v>0</v>
      </c>
      <c r="K50" s="980">
        <f t="shared" si="23"/>
        <v>4547.209100000025</v>
      </c>
      <c r="L50" s="980">
        <v>4156</v>
      </c>
      <c r="M50" s="981">
        <f t="shared" si="42"/>
        <v>391.2091000000246</v>
      </c>
      <c r="N50" s="982">
        <f t="shared" si="34"/>
        <v>0.09413115976901458</v>
      </c>
      <c r="O50" s="289">
        <v>6469</v>
      </c>
      <c r="P50" s="988">
        <v>0</v>
      </c>
      <c r="Q50" s="980">
        <f t="shared" si="25"/>
        <v>6469</v>
      </c>
      <c r="R50" s="204">
        <v>6465</v>
      </c>
      <c r="S50" s="981">
        <f t="shared" si="26"/>
        <v>4</v>
      </c>
      <c r="T50" s="982">
        <f t="shared" si="35"/>
        <v>0.0006187161639597834</v>
      </c>
      <c r="U50" s="289">
        <v>7005.177500000004</v>
      </c>
      <c r="V50" s="988">
        <v>0</v>
      </c>
      <c r="W50" s="980">
        <f t="shared" si="27"/>
        <v>7005.177500000004</v>
      </c>
      <c r="X50" s="980">
        <v>6973</v>
      </c>
      <c r="Y50" s="981">
        <f t="shared" si="28"/>
        <v>32.17750000000433</v>
      </c>
      <c r="Z50" s="982">
        <f t="shared" si="36"/>
        <v>0.004614584827191213</v>
      </c>
      <c r="AA50" s="288">
        <v>9721.02200000002</v>
      </c>
      <c r="AB50" s="533">
        <v>0</v>
      </c>
      <c r="AC50" s="980">
        <f t="shared" si="29"/>
        <v>9721.02200000002</v>
      </c>
      <c r="AD50" s="981">
        <v>9721</v>
      </c>
      <c r="AE50" s="981">
        <f t="shared" si="30"/>
        <v>0.022000000020852895</v>
      </c>
      <c r="AF50" s="982">
        <f t="shared" si="37"/>
        <v>2.263141654238545E-06</v>
      </c>
      <c r="AG50" s="288">
        <v>0</v>
      </c>
      <c r="AH50" s="965">
        <v>10397</v>
      </c>
      <c r="AI50" s="980">
        <f t="shared" si="31"/>
        <v>10397</v>
      </c>
      <c r="AJ50" s="965">
        <v>10397</v>
      </c>
      <c r="AK50" s="981">
        <f t="shared" si="40"/>
        <v>0</v>
      </c>
      <c r="AL50" s="982">
        <f t="shared" si="41"/>
        <v>0</v>
      </c>
    </row>
    <row r="51" spans="1:38" ht="15">
      <c r="A51" s="257"/>
      <c r="B51" s="700" t="s">
        <v>1177</v>
      </c>
      <c r="C51" s="980"/>
      <c r="D51" s="980"/>
      <c r="E51" s="980"/>
      <c r="F51" s="980"/>
      <c r="G51" s="981"/>
      <c r="H51" s="983"/>
      <c r="I51" s="980"/>
      <c r="J51" s="980"/>
      <c r="K51" s="980"/>
      <c r="L51" s="1088"/>
      <c r="M51" s="981"/>
      <c r="N51" s="982"/>
      <c r="O51" s="289"/>
      <c r="P51" s="988"/>
      <c r="Q51" s="980"/>
      <c r="R51" s="204"/>
      <c r="S51" s="981"/>
      <c r="T51" s="982"/>
      <c r="U51" s="289"/>
      <c r="V51" s="988"/>
      <c r="W51" s="980"/>
      <c r="X51" s="980"/>
      <c r="Y51" s="981"/>
      <c r="Z51" s="982"/>
      <c r="AA51" s="288"/>
      <c r="AB51" s="533">
        <v>0</v>
      </c>
      <c r="AC51" s="980"/>
      <c r="AD51" s="981" t="s">
        <v>75</v>
      </c>
      <c r="AE51" s="981"/>
      <c r="AF51" s="982"/>
      <c r="AG51" s="288">
        <v>2472</v>
      </c>
      <c r="AH51" s="965">
        <v>0</v>
      </c>
      <c r="AI51" s="980"/>
      <c r="AJ51" s="965">
        <v>2403</v>
      </c>
      <c r="AK51" s="981"/>
      <c r="AL51" s="982"/>
    </row>
    <row r="52" spans="1:38" ht="15">
      <c r="A52" s="257"/>
      <c r="B52" s="773" t="s">
        <v>833</v>
      </c>
      <c r="C52" s="980" t="s">
        <v>746</v>
      </c>
      <c r="D52" s="980" t="s">
        <v>746</v>
      </c>
      <c r="E52" s="980" t="s">
        <v>746</v>
      </c>
      <c r="F52" s="980" t="s">
        <v>75</v>
      </c>
      <c r="G52" s="980" t="s">
        <v>746</v>
      </c>
      <c r="H52" s="984" t="s">
        <v>746</v>
      </c>
      <c r="I52" s="980" t="s">
        <v>746</v>
      </c>
      <c r="J52" s="980" t="s">
        <v>746</v>
      </c>
      <c r="K52" s="980" t="s">
        <v>746</v>
      </c>
      <c r="L52" s="965">
        <v>0</v>
      </c>
      <c r="M52" s="981" t="s">
        <v>746</v>
      </c>
      <c r="N52" s="982" t="s">
        <v>746</v>
      </c>
      <c r="O52" s="289">
        <v>0</v>
      </c>
      <c r="P52" s="988">
        <v>0</v>
      </c>
      <c r="Q52" s="980">
        <f t="shared" si="25"/>
        <v>0</v>
      </c>
      <c r="R52" s="204">
        <v>0</v>
      </c>
      <c r="S52" s="981">
        <f t="shared" si="26"/>
        <v>0</v>
      </c>
      <c r="T52" s="982">
        <v>0</v>
      </c>
      <c r="U52" s="289">
        <v>0</v>
      </c>
      <c r="V52" s="988">
        <v>0</v>
      </c>
      <c r="W52" s="980">
        <f t="shared" si="27"/>
        <v>0</v>
      </c>
      <c r="X52" s="980">
        <v>0</v>
      </c>
      <c r="Y52" s="981">
        <f t="shared" si="28"/>
        <v>0</v>
      </c>
      <c r="Z52" s="982">
        <v>0</v>
      </c>
      <c r="AA52" s="288"/>
      <c r="AB52" s="533"/>
      <c r="AC52" s="980">
        <f aca="true" t="shared" si="43" ref="AC52:AC54">AA52+AB52</f>
        <v>0</v>
      </c>
      <c r="AD52" s="981" t="s">
        <v>75</v>
      </c>
      <c r="AE52" s="981" t="e">
        <f aca="true" t="shared" si="44" ref="AE52:AE54">AC52-AD52</f>
        <v>#VALUE!</v>
      </c>
      <c r="AF52" s="982">
        <v>0</v>
      </c>
      <c r="AG52" s="288">
        <v>0</v>
      </c>
      <c r="AH52" s="965">
        <v>0</v>
      </c>
      <c r="AI52" s="980">
        <f aca="true" t="shared" si="45" ref="AI52:AI54">AG52+AH52</f>
        <v>0</v>
      </c>
      <c r="AJ52" s="965">
        <v>0</v>
      </c>
      <c r="AK52" s="981">
        <f aca="true" t="shared" si="46" ref="AK52:AK54">AI52-AJ52</f>
        <v>0</v>
      </c>
      <c r="AL52" s="982">
        <v>0</v>
      </c>
    </row>
    <row r="53" spans="1:38" ht="15">
      <c r="A53" s="257"/>
      <c r="B53" s="773" t="s">
        <v>834</v>
      </c>
      <c r="C53" s="980" t="s">
        <v>746</v>
      </c>
      <c r="D53" s="980" t="s">
        <v>746</v>
      </c>
      <c r="E53" s="980" t="s">
        <v>746</v>
      </c>
      <c r="F53" s="980" t="s">
        <v>75</v>
      </c>
      <c r="G53" s="980" t="s">
        <v>746</v>
      </c>
      <c r="H53" s="984" t="s">
        <v>746</v>
      </c>
      <c r="I53" s="980">
        <v>1539.1696000000018</v>
      </c>
      <c r="J53" s="980">
        <v>0</v>
      </c>
      <c r="K53" s="980">
        <f aca="true" t="shared" si="47" ref="K53">I53+J53</f>
        <v>1539.1696000000018</v>
      </c>
      <c r="L53" s="980">
        <v>1526</v>
      </c>
      <c r="M53" s="981">
        <f>K53-L53</f>
        <v>13.169600000001765</v>
      </c>
      <c r="N53" s="982">
        <f t="shared" si="34"/>
        <v>0.008630144167760003</v>
      </c>
      <c r="O53" s="289">
        <v>4713</v>
      </c>
      <c r="P53" s="988">
        <v>13</v>
      </c>
      <c r="Q53" s="980">
        <f t="shared" si="25"/>
        <v>4726</v>
      </c>
      <c r="R53" s="204">
        <v>1876</v>
      </c>
      <c r="S53" s="981">
        <f t="shared" si="26"/>
        <v>2850</v>
      </c>
      <c r="T53" s="982">
        <f t="shared" si="35"/>
        <v>1.519189765458422</v>
      </c>
      <c r="U53" s="289">
        <v>0</v>
      </c>
      <c r="V53" s="988">
        <v>0</v>
      </c>
      <c r="W53" s="980">
        <f t="shared" si="27"/>
        <v>0</v>
      </c>
      <c r="X53" s="980">
        <v>0</v>
      </c>
      <c r="Y53" s="981">
        <f t="shared" si="28"/>
        <v>0</v>
      </c>
      <c r="Z53" s="982" t="e">
        <f aca="true" t="shared" si="48" ref="Z53">(W53-X53)/X53</f>
        <v>#DIV/0!</v>
      </c>
      <c r="AA53" s="288">
        <v>191.28</v>
      </c>
      <c r="AB53" s="533">
        <v>0</v>
      </c>
      <c r="AC53" s="980">
        <f t="shared" si="43"/>
        <v>191.28</v>
      </c>
      <c r="AD53" s="981" t="s">
        <v>75</v>
      </c>
      <c r="AE53" s="981" t="e">
        <f t="shared" si="44"/>
        <v>#VALUE!</v>
      </c>
      <c r="AF53" s="982" t="e">
        <f aca="true" t="shared" si="49" ref="AF53:AF55">(AC53-AD53)/AD53</f>
        <v>#VALUE!</v>
      </c>
      <c r="AG53" s="288">
        <v>2724.739600000001</v>
      </c>
      <c r="AH53" s="965">
        <v>0</v>
      </c>
      <c r="AI53" s="980">
        <f t="shared" si="45"/>
        <v>2724.739600000001</v>
      </c>
      <c r="AJ53" s="965">
        <v>0</v>
      </c>
      <c r="AK53" s="981">
        <f t="shared" si="46"/>
        <v>2724.739600000001</v>
      </c>
      <c r="AL53" s="982" t="e">
        <f aca="true" t="shared" si="50" ref="AL53:AL54">(AI53-AJ53)/AJ53</f>
        <v>#DIV/0!</v>
      </c>
    </row>
    <row r="54" spans="1:40" ht="15.75" thickBot="1">
      <c r="A54" s="257"/>
      <c r="B54" s="773" t="s">
        <v>1156</v>
      </c>
      <c r="C54" s="980"/>
      <c r="D54" s="980"/>
      <c r="E54" s="980"/>
      <c r="F54" s="980"/>
      <c r="G54" s="980"/>
      <c r="H54" s="984"/>
      <c r="I54" s="1088"/>
      <c r="J54" s="1088"/>
      <c r="K54" s="1088"/>
      <c r="L54" s="1088"/>
      <c r="M54" s="1089"/>
      <c r="N54" s="1090"/>
      <c r="O54" s="289">
        <v>0</v>
      </c>
      <c r="P54" s="988">
        <v>0</v>
      </c>
      <c r="Q54" s="980">
        <v>0</v>
      </c>
      <c r="R54" s="204">
        <v>0</v>
      </c>
      <c r="S54" s="981">
        <v>0</v>
      </c>
      <c r="T54" s="982">
        <v>0</v>
      </c>
      <c r="U54" s="289">
        <v>2332.7909999999965</v>
      </c>
      <c r="V54" s="988">
        <v>0</v>
      </c>
      <c r="W54" s="980">
        <f aca="true" t="shared" si="51" ref="W54">U54+V54</f>
        <v>2332.7909999999965</v>
      </c>
      <c r="X54" s="980">
        <v>2107</v>
      </c>
      <c r="Y54" s="981">
        <f aca="true" t="shared" si="52" ref="Y54">W54-X54</f>
        <v>225.79099999999653</v>
      </c>
      <c r="Z54" s="982">
        <f aca="true" t="shared" si="53" ref="Z54:Z55">(W54-X54)/X54</f>
        <v>0.10716231608922475</v>
      </c>
      <c r="AA54" s="288">
        <v>4807.496999999998</v>
      </c>
      <c r="AB54" s="533">
        <v>0</v>
      </c>
      <c r="AC54" s="980">
        <f t="shared" si="43"/>
        <v>4807.496999999998</v>
      </c>
      <c r="AD54" s="981">
        <v>2685</v>
      </c>
      <c r="AE54" s="981">
        <f t="shared" si="44"/>
        <v>2122.4969999999976</v>
      </c>
      <c r="AF54" s="982">
        <f t="shared" si="49"/>
        <v>0.7905016759776528</v>
      </c>
      <c r="AG54" s="288">
        <v>88.92099999999999</v>
      </c>
      <c r="AH54" s="965">
        <v>2348</v>
      </c>
      <c r="AI54" s="980">
        <f t="shared" si="45"/>
        <v>2436.921</v>
      </c>
      <c r="AJ54" s="965">
        <v>2241</v>
      </c>
      <c r="AK54" s="981">
        <f t="shared" si="46"/>
        <v>195.92099999999982</v>
      </c>
      <c r="AL54" s="982">
        <f t="shared" si="50"/>
        <v>0.0874257028112449</v>
      </c>
      <c r="AN54" s="1142"/>
    </row>
    <row r="55" spans="1:38" ht="15.75" thickBot="1">
      <c r="A55" s="257"/>
      <c r="B55" s="973"/>
      <c r="C55" s="985">
        <f ca="1">SUM(C38:C55)</f>
        <v>0</v>
      </c>
      <c r="D55" s="985">
        <v>209447</v>
      </c>
      <c r="E55" s="985">
        <v>412117.13608001114</v>
      </c>
      <c r="F55" s="985">
        <v>230769</v>
      </c>
      <c r="G55" s="985">
        <f aca="true" t="shared" si="54" ref="G55">E55-F55</f>
        <v>181348.13608001114</v>
      </c>
      <c r="H55" s="986">
        <f t="shared" si="33"/>
        <v>0.7858427088560905</v>
      </c>
      <c r="I55" s="972">
        <f>SUM(I38:I54)</f>
        <v>166093.20932999754</v>
      </c>
      <c r="J55" s="967">
        <f>SUM(J38:J53)</f>
        <v>464777</v>
      </c>
      <c r="K55" s="969">
        <f>SUM(K38:K53)</f>
        <v>630870.2093299975</v>
      </c>
      <c r="L55" s="975">
        <f>SUM(L38:L53)</f>
        <v>326924</v>
      </c>
      <c r="M55" s="967">
        <f>SUM(M38:M53)</f>
        <v>303946.20932999754</v>
      </c>
      <c r="N55" s="1070">
        <f t="shared" si="34"/>
        <v>0.9297151916959218</v>
      </c>
      <c r="O55" s="972">
        <f>SUM(O38:O54)</f>
        <v>234572</v>
      </c>
      <c r="P55" s="972">
        <f>SUM(P38:P54)</f>
        <v>335102</v>
      </c>
      <c r="Q55" s="972">
        <f>SUM(Q38:Q54)</f>
        <v>569674</v>
      </c>
      <c r="R55" s="972">
        <f>SUM(R38:R54)</f>
        <v>442309</v>
      </c>
      <c r="S55" s="972">
        <f>SUM(S38:S54)</f>
        <v>127365</v>
      </c>
      <c r="T55" s="1070">
        <f t="shared" si="35"/>
        <v>0.2879548008292845</v>
      </c>
      <c r="U55" s="972">
        <f>SUM(U38:U54)</f>
        <v>316819.63142000104</v>
      </c>
      <c r="V55" s="972">
        <f>SUM(V38:V54)</f>
        <v>209744</v>
      </c>
      <c r="W55" s="972">
        <f>SUM(W38:W54)</f>
        <v>526563.631420001</v>
      </c>
      <c r="X55" s="972">
        <f>SUM(X38:X54)</f>
        <v>499999</v>
      </c>
      <c r="Y55" s="972">
        <f>SUM(Y38:Y54)</f>
        <v>26564.631420001064</v>
      </c>
      <c r="Z55" s="1070">
        <f t="shared" si="53"/>
        <v>0.053129369098740276</v>
      </c>
      <c r="AA55" s="972">
        <f>SUM(AA38:AA54)</f>
        <v>540838.2872400007</v>
      </c>
      <c r="AB55" s="972">
        <f>SUM(AB38:AB54)</f>
        <v>90745</v>
      </c>
      <c r="AC55" s="972">
        <f>SUM(AC38:AC54)</f>
        <v>631583.2872400007</v>
      </c>
      <c r="AD55" s="972">
        <f>SUM(AD38:AD54)</f>
        <v>500000</v>
      </c>
      <c r="AE55" s="972" t="e">
        <f>SUM(AE38:AE54)</f>
        <v>#VALUE!</v>
      </c>
      <c r="AF55" s="1070">
        <f t="shared" si="49"/>
        <v>0.26316657448000136</v>
      </c>
      <c r="AG55" s="972">
        <f aca="true" t="shared" si="55" ref="AG55:AL55">SUM(AG38:AG54)</f>
        <v>496344.5540679947</v>
      </c>
      <c r="AH55" s="972">
        <f t="shared" si="55"/>
        <v>128845</v>
      </c>
      <c r="AI55" s="972">
        <f t="shared" si="55"/>
        <v>619359.9550679948</v>
      </c>
      <c r="AJ55" s="972">
        <f t="shared" si="55"/>
        <v>500000</v>
      </c>
      <c r="AK55" s="972">
        <f t="shared" si="55"/>
        <v>125091.9550679948</v>
      </c>
      <c r="AL55" s="972" t="e">
        <f t="shared" si="55"/>
        <v>#DIV/0!</v>
      </c>
    </row>
    <row r="56" spans="1:38" ht="15">
      <c r="A56" s="257"/>
      <c r="B56" s="1212" t="s">
        <v>574</v>
      </c>
      <c r="C56" s="1212"/>
      <c r="D56" s="1212"/>
      <c r="E56" s="1212"/>
      <c r="F56" s="1212"/>
      <c r="G56" s="1212"/>
      <c r="H56" s="1212"/>
      <c r="I56" s="1212"/>
      <c r="J56" s="1212"/>
      <c r="K56" s="1212"/>
      <c r="L56" s="1212"/>
      <c r="M56" s="1212"/>
      <c r="N56" s="1212"/>
      <c r="O56" s="1212"/>
      <c r="P56" s="1212"/>
      <c r="Q56" s="1212"/>
      <c r="R56" s="1212"/>
      <c r="S56" s="1212"/>
      <c r="T56" s="1212"/>
      <c r="U56" s="198"/>
      <c r="V56" s="198"/>
      <c r="W56" s="198"/>
      <c r="X56" s="198"/>
      <c r="Y56" s="198"/>
      <c r="Z56" s="198"/>
      <c r="AA56" s="198"/>
      <c r="AB56" s="198"/>
      <c r="AC56" s="198"/>
      <c r="AD56" s="198"/>
      <c r="AE56" s="198"/>
      <c r="AF56" s="198"/>
      <c r="AG56" s="198"/>
      <c r="AH56" s="198"/>
      <c r="AI56" s="198"/>
      <c r="AJ56" s="198"/>
      <c r="AK56" s="198"/>
      <c r="AL56" s="198"/>
    </row>
    <row r="57" spans="1:38" ht="15">
      <c r="A57" s="257"/>
      <c r="B57" s="26"/>
      <c r="C57" s="1213">
        <v>2015</v>
      </c>
      <c r="D57" s="1209"/>
      <c r="E57" s="1209"/>
      <c r="F57" s="1209"/>
      <c r="G57" s="1209"/>
      <c r="H57" s="1210"/>
      <c r="I57" s="1209">
        <v>2016</v>
      </c>
      <c r="J57" s="1209"/>
      <c r="K57" s="1209"/>
      <c r="L57" s="1209"/>
      <c r="M57" s="1209"/>
      <c r="N57" s="1210"/>
      <c r="O57" s="1214">
        <v>2017</v>
      </c>
      <c r="P57" s="1209"/>
      <c r="Q57" s="1209"/>
      <c r="R57" s="1209"/>
      <c r="S57" s="1209"/>
      <c r="T57" s="1215"/>
      <c r="U57" s="1209">
        <v>2018</v>
      </c>
      <c r="V57" s="1209"/>
      <c r="W57" s="1209"/>
      <c r="X57" s="1209"/>
      <c r="Y57" s="1209"/>
      <c r="Z57" s="1210"/>
      <c r="AA57" s="1209">
        <v>2019</v>
      </c>
      <c r="AB57" s="1209"/>
      <c r="AC57" s="1209"/>
      <c r="AD57" s="1209"/>
      <c r="AE57" s="1209"/>
      <c r="AF57" s="1210"/>
      <c r="AG57" s="1209">
        <v>2020</v>
      </c>
      <c r="AH57" s="1209"/>
      <c r="AI57" s="1209"/>
      <c r="AJ57" s="1209"/>
      <c r="AK57" s="1209"/>
      <c r="AL57" s="1210"/>
    </row>
    <row r="58" spans="1:38" ht="15">
      <c r="A58" s="257"/>
      <c r="B58" s="36" t="s">
        <v>65</v>
      </c>
      <c r="C58" s="63" t="s">
        <v>154</v>
      </c>
      <c r="D58" s="61" t="s">
        <v>242</v>
      </c>
      <c r="E58" s="62" t="s">
        <v>73</v>
      </c>
      <c r="F58" s="62" t="s">
        <v>66</v>
      </c>
      <c r="G58" s="62" t="s">
        <v>67</v>
      </c>
      <c r="H58" s="85" t="s">
        <v>241</v>
      </c>
      <c r="I58" s="63" t="s">
        <v>154</v>
      </c>
      <c r="J58" s="62" t="s">
        <v>242</v>
      </c>
      <c r="K58" s="62" t="s">
        <v>73</v>
      </c>
      <c r="L58" s="61" t="s">
        <v>66</v>
      </c>
      <c r="M58" s="62" t="s">
        <v>67</v>
      </c>
      <c r="N58" s="80" t="s">
        <v>241</v>
      </c>
      <c r="O58" s="61" t="s">
        <v>154</v>
      </c>
      <c r="P58" s="62" t="s">
        <v>242</v>
      </c>
      <c r="Q58" s="63" t="s">
        <v>73</v>
      </c>
      <c r="R58" s="62" t="s">
        <v>66</v>
      </c>
      <c r="S58" s="61" t="s">
        <v>67</v>
      </c>
      <c r="T58" s="80" t="s">
        <v>241</v>
      </c>
      <c r="U58" s="63" t="s">
        <v>154</v>
      </c>
      <c r="V58" s="63" t="s">
        <v>242</v>
      </c>
      <c r="W58" s="63" t="s">
        <v>73</v>
      </c>
      <c r="X58" s="61" t="s">
        <v>66</v>
      </c>
      <c r="Y58" s="63" t="s">
        <v>67</v>
      </c>
      <c r="Z58" s="85" t="s">
        <v>241</v>
      </c>
      <c r="AA58" s="63" t="s">
        <v>154</v>
      </c>
      <c r="AB58" s="63" t="s">
        <v>242</v>
      </c>
      <c r="AC58" s="63" t="s">
        <v>73</v>
      </c>
      <c r="AD58" s="61" t="s">
        <v>66</v>
      </c>
      <c r="AE58" s="63" t="s">
        <v>67</v>
      </c>
      <c r="AF58" s="85" t="s">
        <v>241</v>
      </c>
      <c r="AG58" s="63" t="s">
        <v>154</v>
      </c>
      <c r="AH58" s="63" t="s">
        <v>242</v>
      </c>
      <c r="AI58" s="63" t="s">
        <v>73</v>
      </c>
      <c r="AJ58" s="61" t="s">
        <v>66</v>
      </c>
      <c r="AK58" s="63" t="s">
        <v>67</v>
      </c>
      <c r="AL58" s="85" t="s">
        <v>241</v>
      </c>
    </row>
    <row r="59" spans="1:38" ht="15">
      <c r="A59" s="257"/>
      <c r="B59" s="206" t="s">
        <v>155</v>
      </c>
      <c r="C59" s="981">
        <v>4799</v>
      </c>
      <c r="D59" s="981">
        <v>41</v>
      </c>
      <c r="E59" s="981">
        <v>4840</v>
      </c>
      <c r="F59" s="981">
        <v>1773</v>
      </c>
      <c r="G59" s="981">
        <f>E59-F59</f>
        <v>3067</v>
      </c>
      <c r="H59" s="982">
        <f>(E59-F59)/F59</f>
        <v>1.7298364354201918</v>
      </c>
      <c r="I59" s="981">
        <v>74</v>
      </c>
      <c r="J59" s="981">
        <v>3160</v>
      </c>
      <c r="K59" s="981">
        <f>J59+I59</f>
        <v>3234</v>
      </c>
      <c r="L59" s="981">
        <v>1713</v>
      </c>
      <c r="M59" s="981">
        <f>K59-L59</f>
        <v>1521</v>
      </c>
      <c r="N59" s="982">
        <f>(K59-L59)/L59</f>
        <v>0.8879159369527145</v>
      </c>
      <c r="O59" s="288">
        <v>208</v>
      </c>
      <c r="P59" s="204">
        <v>1755</v>
      </c>
      <c r="Q59" s="981">
        <f>P59+O59</f>
        <v>1963</v>
      </c>
      <c r="R59" s="289">
        <v>1700</v>
      </c>
      <c r="S59" s="981">
        <f>Q59-R59</f>
        <v>263</v>
      </c>
      <c r="T59" s="982">
        <f>(Q59-R59)/R59</f>
        <v>0.15470588235294117</v>
      </c>
      <c r="U59" s="288">
        <v>3324.5</v>
      </c>
      <c r="V59" s="204">
        <v>544</v>
      </c>
      <c r="W59" s="981">
        <f>V59+U59</f>
        <v>3868.5</v>
      </c>
      <c r="X59" s="981">
        <v>1956</v>
      </c>
      <c r="Y59" s="981">
        <f>W59-X59</f>
        <v>1912.5</v>
      </c>
      <c r="Z59" s="982">
        <f>(W59-X59)/X59</f>
        <v>0.977760736196319</v>
      </c>
      <c r="AA59" s="288">
        <v>1403</v>
      </c>
      <c r="AB59" s="204">
        <v>2013</v>
      </c>
      <c r="AC59" s="981">
        <f>AB59+AA59</f>
        <v>3416</v>
      </c>
      <c r="AD59" s="981">
        <v>1881</v>
      </c>
      <c r="AE59" s="981">
        <f>AC59-AD59</f>
        <v>1535</v>
      </c>
      <c r="AF59" s="982">
        <f>(AC59-AD59)/AD59</f>
        <v>0.8160552897395003</v>
      </c>
      <c r="AG59" s="288">
        <v>469</v>
      </c>
      <c r="AH59" s="981">
        <v>1900</v>
      </c>
      <c r="AI59" s="981">
        <f>AH59+AG59</f>
        <v>2369</v>
      </c>
      <c r="AJ59" s="981">
        <v>1800</v>
      </c>
      <c r="AK59" s="981">
        <f>AI59-AJ59</f>
        <v>569</v>
      </c>
      <c r="AL59" s="982">
        <f>(AI59-AJ59)/AJ59</f>
        <v>0.3161111111111111</v>
      </c>
    </row>
    <row r="60" spans="1:38" ht="15">
      <c r="A60" s="257"/>
      <c r="B60" s="201" t="s">
        <v>156</v>
      </c>
      <c r="C60" s="981">
        <v>1152</v>
      </c>
      <c r="D60" s="981">
        <v>580</v>
      </c>
      <c r="E60" s="981">
        <v>1732</v>
      </c>
      <c r="F60" s="981">
        <v>639</v>
      </c>
      <c r="G60" s="981">
        <f aca="true" t="shared" si="56" ref="G60:G71">E60-F60</f>
        <v>1093</v>
      </c>
      <c r="H60" s="982">
        <f aca="true" t="shared" si="57" ref="H60:H76">(E60-F60)/F60</f>
        <v>1.7104851330203443</v>
      </c>
      <c r="I60" s="981">
        <v>701</v>
      </c>
      <c r="J60" s="981">
        <v>1000</v>
      </c>
      <c r="K60" s="981">
        <f aca="true" t="shared" si="58" ref="K60:K63">J60+I60</f>
        <v>1701</v>
      </c>
      <c r="L60" s="981">
        <v>635</v>
      </c>
      <c r="M60" s="981">
        <f aca="true" t="shared" si="59" ref="M60:M63">K60-L60</f>
        <v>1066</v>
      </c>
      <c r="N60" s="982">
        <f aca="true" t="shared" si="60" ref="N60:N76">(K60-L60)/L60</f>
        <v>1.678740157480315</v>
      </c>
      <c r="O60" s="288">
        <v>67</v>
      </c>
      <c r="P60" s="204">
        <v>618</v>
      </c>
      <c r="Q60" s="981">
        <f aca="true" t="shared" si="61" ref="Q60:Q74">P60+O60</f>
        <v>685</v>
      </c>
      <c r="R60" s="289">
        <v>618</v>
      </c>
      <c r="S60" s="981">
        <f aca="true" t="shared" si="62" ref="S60:S74">Q60-R60</f>
        <v>67</v>
      </c>
      <c r="T60" s="982">
        <f aca="true" t="shared" si="63" ref="T60:T76">(Q60-R60)/R60</f>
        <v>0.10841423948220065</v>
      </c>
      <c r="U60" s="288">
        <v>1672.5</v>
      </c>
      <c r="V60" s="204">
        <v>0</v>
      </c>
      <c r="W60" s="981">
        <f aca="true" t="shared" si="64" ref="W60:W74">V60+U60</f>
        <v>1672.5</v>
      </c>
      <c r="X60" s="981">
        <v>778</v>
      </c>
      <c r="Y60" s="981">
        <f aca="true" t="shared" si="65" ref="Y60:Y74">W60-X60</f>
        <v>894.5</v>
      </c>
      <c r="Z60" s="982">
        <f aca="true" t="shared" si="66" ref="Z60:Z71">(W60-X60)/X60</f>
        <v>1.1497429305912596</v>
      </c>
      <c r="AA60" s="288">
        <v>1036</v>
      </c>
      <c r="AB60" s="204">
        <v>794</v>
      </c>
      <c r="AC60" s="981">
        <f aca="true" t="shared" si="67" ref="AC60:AC75">AB60+AA60</f>
        <v>1830</v>
      </c>
      <c r="AD60" s="981">
        <v>794</v>
      </c>
      <c r="AE60" s="981">
        <f aca="true" t="shared" si="68" ref="AE60:AE75">AC60-AD60</f>
        <v>1036</v>
      </c>
      <c r="AF60" s="982">
        <f aca="true" t="shared" si="69" ref="AF60:AF75">(AC60-AD60)/AD60</f>
        <v>1.3047858942065491</v>
      </c>
      <c r="AG60" s="288"/>
      <c r="AH60" s="981">
        <v>1087</v>
      </c>
      <c r="AI60" s="981">
        <f aca="true" t="shared" si="70" ref="AI60:AI75">AH60+AG60</f>
        <v>1087</v>
      </c>
      <c r="AJ60" s="981">
        <v>763</v>
      </c>
      <c r="AK60" s="981">
        <f aca="true" t="shared" si="71" ref="AK60:AK75">AI60-AJ60</f>
        <v>324</v>
      </c>
      <c r="AL60" s="982">
        <f aca="true" t="shared" si="72" ref="AL60:AL75">(AI60-AJ60)/AJ60</f>
        <v>0.42463958060288337</v>
      </c>
    </row>
    <row r="61" spans="1:38" ht="15">
      <c r="A61" s="257"/>
      <c r="B61" s="700" t="s">
        <v>1201</v>
      </c>
      <c r="C61" s="981">
        <v>649</v>
      </c>
      <c r="D61" s="981">
        <v>203</v>
      </c>
      <c r="E61" s="981">
        <v>852</v>
      </c>
      <c r="F61" s="981">
        <v>734</v>
      </c>
      <c r="G61" s="981">
        <f t="shared" si="56"/>
        <v>118</v>
      </c>
      <c r="H61" s="982">
        <f t="shared" si="57"/>
        <v>0.16076294277929154</v>
      </c>
      <c r="I61" s="981">
        <v>1809</v>
      </c>
      <c r="J61" s="981">
        <v>298</v>
      </c>
      <c r="K61" s="981">
        <f t="shared" si="58"/>
        <v>2107</v>
      </c>
      <c r="L61" s="981">
        <v>728</v>
      </c>
      <c r="M61" s="981">
        <f t="shared" si="59"/>
        <v>1379</v>
      </c>
      <c r="N61" s="982">
        <f t="shared" si="60"/>
        <v>1.8942307692307692</v>
      </c>
      <c r="O61" s="288">
        <v>185</v>
      </c>
      <c r="P61" s="204">
        <v>1172</v>
      </c>
      <c r="Q61" s="981">
        <f t="shared" si="61"/>
        <v>1357</v>
      </c>
      <c r="R61" s="289">
        <v>734</v>
      </c>
      <c r="S61" s="981">
        <f t="shared" si="62"/>
        <v>623</v>
      </c>
      <c r="T61" s="982">
        <f t="shared" si="63"/>
        <v>0.8487738419618529</v>
      </c>
      <c r="U61" s="288">
        <v>1221.5</v>
      </c>
      <c r="V61" s="204">
        <v>652</v>
      </c>
      <c r="W61" s="981">
        <f t="shared" si="64"/>
        <v>1873.5</v>
      </c>
      <c r="X61" s="981">
        <v>1185</v>
      </c>
      <c r="Y61" s="981">
        <f t="shared" si="65"/>
        <v>688.5</v>
      </c>
      <c r="Z61" s="982">
        <f t="shared" si="66"/>
        <v>0.5810126582278481</v>
      </c>
      <c r="AA61" s="288">
        <v>1746</v>
      </c>
      <c r="AB61" s="204">
        <v>660</v>
      </c>
      <c r="AC61" s="981">
        <f t="shared" si="67"/>
        <v>2406</v>
      </c>
      <c r="AD61" s="981">
        <v>1223</v>
      </c>
      <c r="AE61" s="981">
        <f t="shared" si="68"/>
        <v>1183</v>
      </c>
      <c r="AF61" s="982">
        <f t="shared" si="69"/>
        <v>0.9672935404742437</v>
      </c>
      <c r="AG61" s="288">
        <v>180</v>
      </c>
      <c r="AH61" s="981">
        <v>1045</v>
      </c>
      <c r="AI61" s="981">
        <f t="shared" si="70"/>
        <v>1225</v>
      </c>
      <c r="AJ61" s="981">
        <v>1236</v>
      </c>
      <c r="AK61" s="981">
        <f t="shared" si="71"/>
        <v>-11</v>
      </c>
      <c r="AL61" s="982">
        <f t="shared" si="72"/>
        <v>-0.00889967637540453</v>
      </c>
    </row>
    <row r="62" spans="1:38" ht="15">
      <c r="A62" s="257"/>
      <c r="B62" s="206" t="s">
        <v>158</v>
      </c>
      <c r="C62" s="981">
        <v>1074</v>
      </c>
      <c r="D62" s="981">
        <v>0</v>
      </c>
      <c r="E62" s="981">
        <v>1074</v>
      </c>
      <c r="F62" s="981">
        <v>894</v>
      </c>
      <c r="G62" s="981">
        <f t="shared" si="56"/>
        <v>180</v>
      </c>
      <c r="H62" s="982">
        <f t="shared" si="57"/>
        <v>0.20134228187919462</v>
      </c>
      <c r="I62" s="981">
        <v>1958</v>
      </c>
      <c r="J62" s="981">
        <v>0</v>
      </c>
      <c r="K62" s="981">
        <f t="shared" si="58"/>
        <v>1958</v>
      </c>
      <c r="L62" s="981">
        <v>878</v>
      </c>
      <c r="M62" s="981">
        <f t="shared" si="59"/>
        <v>1080</v>
      </c>
      <c r="N62" s="982">
        <f t="shared" si="60"/>
        <v>1.2300683371298406</v>
      </c>
      <c r="O62" s="288">
        <v>242</v>
      </c>
      <c r="P62" s="204">
        <v>1287</v>
      </c>
      <c r="Q62" s="981">
        <f t="shared" si="61"/>
        <v>1529</v>
      </c>
      <c r="R62" s="289">
        <v>849</v>
      </c>
      <c r="S62" s="981">
        <f t="shared" si="62"/>
        <v>680</v>
      </c>
      <c r="T62" s="982">
        <f t="shared" si="63"/>
        <v>0.800942285041225</v>
      </c>
      <c r="U62" s="288">
        <v>1107.5</v>
      </c>
      <c r="V62" s="204">
        <v>651</v>
      </c>
      <c r="W62" s="981">
        <f t="shared" si="64"/>
        <v>1758.5</v>
      </c>
      <c r="X62" s="981">
        <v>1128</v>
      </c>
      <c r="Y62" s="981">
        <f t="shared" si="65"/>
        <v>630.5</v>
      </c>
      <c r="Z62" s="982">
        <f t="shared" si="66"/>
        <v>0.5589539007092199</v>
      </c>
      <c r="AA62" s="288">
        <v>1338</v>
      </c>
      <c r="AB62" s="204">
        <v>659</v>
      </c>
      <c r="AC62" s="981">
        <f t="shared" si="67"/>
        <v>1997</v>
      </c>
      <c r="AD62" s="981">
        <v>1127</v>
      </c>
      <c r="AE62" s="981">
        <f t="shared" si="68"/>
        <v>870</v>
      </c>
      <c r="AF62" s="982">
        <f t="shared" si="69"/>
        <v>0.771960958296362</v>
      </c>
      <c r="AG62" s="288">
        <v>15</v>
      </c>
      <c r="AH62" s="981">
        <v>1110</v>
      </c>
      <c r="AI62" s="981">
        <f t="shared" si="70"/>
        <v>1125</v>
      </c>
      <c r="AJ62" s="981">
        <v>1110</v>
      </c>
      <c r="AK62" s="981">
        <f t="shared" si="71"/>
        <v>15</v>
      </c>
      <c r="AL62" s="982">
        <f t="shared" si="72"/>
        <v>0.013513513513513514</v>
      </c>
    </row>
    <row r="63" spans="1:38" ht="15">
      <c r="A63" s="257"/>
      <c r="B63" s="24" t="s">
        <v>70</v>
      </c>
      <c r="C63" s="981">
        <v>121</v>
      </c>
      <c r="D63" s="981">
        <v>83</v>
      </c>
      <c r="E63" s="981">
        <v>204</v>
      </c>
      <c r="F63" s="981">
        <v>83</v>
      </c>
      <c r="G63" s="981">
        <f t="shared" si="56"/>
        <v>121</v>
      </c>
      <c r="H63" s="982">
        <f t="shared" si="57"/>
        <v>1.4578313253012047</v>
      </c>
      <c r="I63" s="981"/>
      <c r="J63" s="981">
        <v>162</v>
      </c>
      <c r="K63" s="981">
        <f t="shared" si="58"/>
        <v>162</v>
      </c>
      <c r="L63" s="981">
        <v>77</v>
      </c>
      <c r="M63" s="981">
        <f t="shared" si="59"/>
        <v>85</v>
      </c>
      <c r="N63" s="982">
        <f t="shared" si="60"/>
        <v>1.103896103896104</v>
      </c>
      <c r="O63" s="288">
        <v>0</v>
      </c>
      <c r="P63" s="204">
        <v>81</v>
      </c>
      <c r="Q63" s="981">
        <f t="shared" si="61"/>
        <v>81</v>
      </c>
      <c r="R63" s="289">
        <v>81</v>
      </c>
      <c r="S63" s="981">
        <f t="shared" si="62"/>
        <v>0</v>
      </c>
      <c r="T63" s="982">
        <f t="shared" si="63"/>
        <v>0</v>
      </c>
      <c r="U63" s="288">
        <v>113</v>
      </c>
      <c r="V63" s="204">
        <v>4</v>
      </c>
      <c r="W63" s="981">
        <f t="shared" si="64"/>
        <v>117</v>
      </c>
      <c r="X63" s="981">
        <v>102</v>
      </c>
      <c r="Y63" s="981">
        <f t="shared" si="65"/>
        <v>15</v>
      </c>
      <c r="Z63" s="982">
        <f t="shared" si="66"/>
        <v>0.14705882352941177</v>
      </c>
      <c r="AA63" s="288">
        <v>139</v>
      </c>
      <c r="AB63" s="204">
        <v>15</v>
      </c>
      <c r="AC63" s="981">
        <f t="shared" si="67"/>
        <v>154</v>
      </c>
      <c r="AD63" s="981">
        <v>112</v>
      </c>
      <c r="AE63" s="981">
        <f t="shared" si="68"/>
        <v>42</v>
      </c>
      <c r="AF63" s="982">
        <f t="shared" si="69"/>
        <v>0.375</v>
      </c>
      <c r="AG63" s="288">
        <v>188</v>
      </c>
      <c r="AH63" s="981">
        <v>49</v>
      </c>
      <c r="AI63" s="981">
        <f t="shared" si="70"/>
        <v>237</v>
      </c>
      <c r="AJ63" s="981">
        <v>127</v>
      </c>
      <c r="AK63" s="981">
        <f t="shared" si="71"/>
        <v>110</v>
      </c>
      <c r="AL63" s="982">
        <f t="shared" si="72"/>
        <v>0.8661417322834646</v>
      </c>
    </row>
    <row r="64" spans="1:38" ht="15">
      <c r="A64" s="257"/>
      <c r="B64" s="700" t="s">
        <v>1199</v>
      </c>
      <c r="C64" s="981">
        <v>233</v>
      </c>
      <c r="D64" s="981">
        <v>35</v>
      </c>
      <c r="E64" s="981">
        <v>268</v>
      </c>
      <c r="F64" s="981">
        <v>211</v>
      </c>
      <c r="G64" s="981">
        <f t="shared" si="56"/>
        <v>57</v>
      </c>
      <c r="H64" s="982">
        <f t="shared" si="57"/>
        <v>0.27014218009478674</v>
      </c>
      <c r="I64" s="981">
        <v>200</v>
      </c>
      <c r="J64" s="981">
        <v>57</v>
      </c>
      <c r="K64" s="981">
        <f aca="true" t="shared" si="73" ref="K64:K67">J64+I64</f>
        <v>257</v>
      </c>
      <c r="L64" s="981">
        <v>209</v>
      </c>
      <c r="M64" s="981">
        <f aca="true" t="shared" si="74" ref="M64:M67">K64-L64</f>
        <v>48</v>
      </c>
      <c r="N64" s="982">
        <f t="shared" si="60"/>
        <v>0.22966507177033493</v>
      </c>
      <c r="O64" s="288">
        <v>146</v>
      </c>
      <c r="P64" s="204">
        <v>48</v>
      </c>
      <c r="Q64" s="981">
        <f t="shared" si="61"/>
        <v>194</v>
      </c>
      <c r="R64" s="289">
        <v>194</v>
      </c>
      <c r="S64" s="981">
        <f t="shared" si="62"/>
        <v>0</v>
      </c>
      <c r="T64" s="982">
        <f t="shared" si="63"/>
        <v>0</v>
      </c>
      <c r="U64" s="288">
        <v>250</v>
      </c>
      <c r="V64" s="204">
        <v>0</v>
      </c>
      <c r="W64" s="981">
        <f t="shared" si="64"/>
        <v>250</v>
      </c>
      <c r="X64" s="981">
        <v>233</v>
      </c>
      <c r="Y64" s="981">
        <f t="shared" si="65"/>
        <v>17</v>
      </c>
      <c r="Z64" s="982">
        <f t="shared" si="66"/>
        <v>0.07296137339055794</v>
      </c>
      <c r="AA64" s="288">
        <v>282</v>
      </c>
      <c r="AB64" s="204">
        <v>17</v>
      </c>
      <c r="AC64" s="981">
        <f t="shared" si="67"/>
        <v>299</v>
      </c>
      <c r="AD64" s="981">
        <v>208</v>
      </c>
      <c r="AE64" s="981">
        <f t="shared" si="68"/>
        <v>91</v>
      </c>
      <c r="AF64" s="982">
        <f t="shared" si="69"/>
        <v>0.4375</v>
      </c>
      <c r="AG64" s="288">
        <v>141</v>
      </c>
      <c r="AH64" s="981">
        <v>90</v>
      </c>
      <c r="AI64" s="981">
        <f t="shared" si="70"/>
        <v>231</v>
      </c>
      <c r="AJ64" s="981">
        <v>224</v>
      </c>
      <c r="AK64" s="981">
        <f t="shared" si="71"/>
        <v>7</v>
      </c>
      <c r="AL64" s="982">
        <f t="shared" si="72"/>
        <v>0.03125</v>
      </c>
    </row>
    <row r="65" spans="1:38" ht="15">
      <c r="A65" s="257"/>
      <c r="B65" s="700" t="s">
        <v>1200</v>
      </c>
      <c r="C65" s="981"/>
      <c r="D65" s="981"/>
      <c r="E65" s="981"/>
      <c r="F65" s="981"/>
      <c r="G65" s="981"/>
      <c r="H65" s="982"/>
      <c r="I65" s="981"/>
      <c r="J65" s="981"/>
      <c r="K65" s="981"/>
      <c r="L65" s="981"/>
      <c r="M65" s="981"/>
      <c r="N65" s="982"/>
      <c r="O65" s="288"/>
      <c r="P65" s="204"/>
      <c r="Q65" s="981"/>
      <c r="R65" s="289"/>
      <c r="S65" s="981"/>
      <c r="T65" s="982"/>
      <c r="U65" s="288"/>
      <c r="V65" s="204"/>
      <c r="W65" s="981"/>
      <c r="X65" s="981"/>
      <c r="Y65" s="981"/>
      <c r="Z65" s="982"/>
      <c r="AA65" s="288"/>
      <c r="AB65" s="204"/>
      <c r="AC65" s="981"/>
      <c r="AD65" s="981"/>
      <c r="AE65" s="981"/>
      <c r="AF65" s="982"/>
      <c r="AG65" s="288">
        <v>48</v>
      </c>
      <c r="AH65" s="981">
        <v>1</v>
      </c>
      <c r="AI65" s="981">
        <f t="shared" si="70"/>
        <v>49</v>
      </c>
      <c r="AJ65" s="981">
        <v>49</v>
      </c>
      <c r="AK65" s="981">
        <f t="shared" si="71"/>
        <v>0</v>
      </c>
      <c r="AL65" s="982">
        <f t="shared" si="72"/>
        <v>0</v>
      </c>
    </row>
    <row r="66" spans="1:38" ht="15">
      <c r="A66" s="257"/>
      <c r="B66" s="700" t="s">
        <v>1204</v>
      </c>
      <c r="C66" s="981">
        <v>349</v>
      </c>
      <c r="D66" s="981">
        <v>37</v>
      </c>
      <c r="E66" s="981">
        <v>386</v>
      </c>
      <c r="F66" s="981">
        <v>343</v>
      </c>
      <c r="G66" s="981">
        <f t="shared" si="56"/>
        <v>43</v>
      </c>
      <c r="H66" s="982">
        <f t="shared" si="57"/>
        <v>0.12536443148688048</v>
      </c>
      <c r="I66" s="981"/>
      <c r="J66" s="981">
        <v>347</v>
      </c>
      <c r="K66" s="981">
        <f t="shared" si="73"/>
        <v>347</v>
      </c>
      <c r="L66" s="981">
        <v>347</v>
      </c>
      <c r="M66" s="981">
        <f t="shared" si="74"/>
        <v>0</v>
      </c>
      <c r="N66" s="982">
        <f t="shared" si="60"/>
        <v>0</v>
      </c>
      <c r="O66" s="288">
        <v>373</v>
      </c>
      <c r="P66" s="204">
        <v>4</v>
      </c>
      <c r="Q66" s="981">
        <f t="shared" si="61"/>
        <v>377</v>
      </c>
      <c r="R66" s="289">
        <v>362</v>
      </c>
      <c r="S66" s="981">
        <f t="shared" si="62"/>
        <v>15</v>
      </c>
      <c r="T66" s="982">
        <f t="shared" si="63"/>
        <v>0.04143646408839779</v>
      </c>
      <c r="U66" s="288">
        <v>520</v>
      </c>
      <c r="V66" s="204">
        <v>0</v>
      </c>
      <c r="W66" s="981">
        <f t="shared" si="64"/>
        <v>520</v>
      </c>
      <c r="X66" s="981">
        <v>511</v>
      </c>
      <c r="Y66" s="981">
        <f t="shared" si="65"/>
        <v>9</v>
      </c>
      <c r="Z66" s="982">
        <f t="shared" si="66"/>
        <v>0.01761252446183953</v>
      </c>
      <c r="AA66" s="288">
        <v>600</v>
      </c>
      <c r="AB66" s="204">
        <v>0</v>
      </c>
      <c r="AC66" s="981">
        <f t="shared" si="67"/>
        <v>600</v>
      </c>
      <c r="AD66" s="981">
        <v>531</v>
      </c>
      <c r="AE66" s="981">
        <f t="shared" si="68"/>
        <v>69</v>
      </c>
      <c r="AF66" s="982">
        <f t="shared" si="69"/>
        <v>0.12994350282485875</v>
      </c>
      <c r="AG66" s="288">
        <v>500</v>
      </c>
      <c r="AH66" s="981">
        <v>105</v>
      </c>
      <c r="AI66" s="981">
        <f t="shared" si="70"/>
        <v>605</v>
      </c>
      <c r="AJ66" s="981">
        <v>558</v>
      </c>
      <c r="AK66" s="981">
        <f t="shared" si="71"/>
        <v>47</v>
      </c>
      <c r="AL66" s="982">
        <f t="shared" si="72"/>
        <v>0.08422939068100359</v>
      </c>
    </row>
    <row r="67" spans="1:38" ht="15">
      <c r="A67" s="257"/>
      <c r="B67" s="700" t="s">
        <v>738</v>
      </c>
      <c r="C67" s="981">
        <v>0</v>
      </c>
      <c r="D67" s="981">
        <v>160</v>
      </c>
      <c r="E67" s="981">
        <v>160</v>
      </c>
      <c r="F67" s="981">
        <v>160</v>
      </c>
      <c r="G67" s="981">
        <f t="shared" si="56"/>
        <v>0</v>
      </c>
      <c r="H67" s="982">
        <f t="shared" si="57"/>
        <v>0</v>
      </c>
      <c r="I67" s="981"/>
      <c r="J67" s="981">
        <v>166</v>
      </c>
      <c r="K67" s="981">
        <f t="shared" si="73"/>
        <v>166</v>
      </c>
      <c r="L67" s="981">
        <v>166</v>
      </c>
      <c r="M67" s="981">
        <f t="shared" si="74"/>
        <v>0</v>
      </c>
      <c r="N67" s="982">
        <f t="shared" si="60"/>
        <v>0</v>
      </c>
      <c r="O67" s="288">
        <v>112</v>
      </c>
      <c r="P67" s="204">
        <v>63</v>
      </c>
      <c r="Q67" s="981">
        <f t="shared" si="61"/>
        <v>175</v>
      </c>
      <c r="R67" s="289">
        <v>175</v>
      </c>
      <c r="S67" s="981">
        <f t="shared" si="62"/>
        <v>0</v>
      </c>
      <c r="T67" s="982">
        <f t="shared" si="63"/>
        <v>0</v>
      </c>
      <c r="U67" s="288">
        <v>329</v>
      </c>
      <c r="V67" s="204">
        <v>0</v>
      </c>
      <c r="W67" s="981">
        <f t="shared" si="64"/>
        <v>329</v>
      </c>
      <c r="X67" s="981">
        <v>235</v>
      </c>
      <c r="Y67" s="981">
        <f t="shared" si="65"/>
        <v>94</v>
      </c>
      <c r="Z67" s="982">
        <f t="shared" si="66"/>
        <v>0.4</v>
      </c>
      <c r="AA67" s="288">
        <v>186</v>
      </c>
      <c r="AB67" s="204">
        <v>118</v>
      </c>
      <c r="AC67" s="981">
        <f t="shared" si="67"/>
        <v>304</v>
      </c>
      <c r="AD67" s="981">
        <v>259</v>
      </c>
      <c r="AE67" s="981">
        <f t="shared" si="68"/>
        <v>45</v>
      </c>
      <c r="AF67" s="982">
        <f t="shared" si="69"/>
        <v>0.17374517374517376</v>
      </c>
      <c r="AG67" s="288">
        <v>300</v>
      </c>
      <c r="AH67" s="981">
        <v>9</v>
      </c>
      <c r="AI67" s="981">
        <f t="shared" si="70"/>
        <v>309</v>
      </c>
      <c r="AJ67" s="981">
        <v>281</v>
      </c>
      <c r="AK67" s="981">
        <f t="shared" si="71"/>
        <v>28</v>
      </c>
      <c r="AL67" s="982">
        <f t="shared" si="72"/>
        <v>0.099644128113879</v>
      </c>
    </row>
    <row r="68" spans="1:38" ht="15">
      <c r="A68" s="257"/>
      <c r="B68" s="700" t="s">
        <v>1202</v>
      </c>
      <c r="C68" s="981">
        <v>3</v>
      </c>
      <c r="D68" s="981">
        <v>396</v>
      </c>
      <c r="E68" s="981">
        <v>399</v>
      </c>
      <c r="F68" s="981">
        <v>396</v>
      </c>
      <c r="G68" s="981">
        <f t="shared" si="56"/>
        <v>3</v>
      </c>
      <c r="H68" s="982">
        <f t="shared" si="57"/>
        <v>0.007575757575757576</v>
      </c>
      <c r="I68" s="981">
        <v>409</v>
      </c>
      <c r="J68" s="981">
        <v>0</v>
      </c>
      <c r="K68" s="981">
        <f aca="true" t="shared" si="75" ref="K68:K69">J68+I68</f>
        <v>409</v>
      </c>
      <c r="L68" s="981">
        <v>392</v>
      </c>
      <c r="M68" s="981">
        <f aca="true" t="shared" si="76" ref="M68:M69">K68-L68</f>
        <v>17</v>
      </c>
      <c r="N68" s="982">
        <f t="shared" si="60"/>
        <v>0.04336734693877551</v>
      </c>
      <c r="O68" s="288">
        <v>467</v>
      </c>
      <c r="P68" s="204">
        <v>0</v>
      </c>
      <c r="Q68" s="981">
        <f t="shared" si="61"/>
        <v>467</v>
      </c>
      <c r="R68" s="289">
        <v>384</v>
      </c>
      <c r="S68" s="981">
        <f t="shared" si="62"/>
        <v>83</v>
      </c>
      <c r="T68" s="982">
        <f t="shared" si="63"/>
        <v>0.21614583333333334</v>
      </c>
      <c r="U68" s="288">
        <v>561</v>
      </c>
      <c r="V68" s="204">
        <v>0</v>
      </c>
      <c r="W68" s="981">
        <f t="shared" si="64"/>
        <v>561</v>
      </c>
      <c r="X68" s="981">
        <v>488</v>
      </c>
      <c r="Y68" s="981">
        <f t="shared" si="65"/>
        <v>73</v>
      </c>
      <c r="Z68" s="982">
        <f t="shared" si="66"/>
        <v>0.14959016393442623</v>
      </c>
      <c r="AA68" s="288">
        <v>490</v>
      </c>
      <c r="AB68" s="204">
        <v>81</v>
      </c>
      <c r="AC68" s="981">
        <f t="shared" si="67"/>
        <v>571</v>
      </c>
      <c r="AD68" s="981">
        <v>429</v>
      </c>
      <c r="AE68" s="981">
        <f t="shared" si="68"/>
        <v>142</v>
      </c>
      <c r="AF68" s="982">
        <f t="shared" si="69"/>
        <v>0.331002331002331</v>
      </c>
      <c r="AG68" s="288">
        <v>393</v>
      </c>
      <c r="AH68" s="981">
        <v>-20</v>
      </c>
      <c r="AI68" s="981">
        <f t="shared" si="70"/>
        <v>373</v>
      </c>
      <c r="AJ68" s="981">
        <v>396</v>
      </c>
      <c r="AK68" s="981">
        <f t="shared" si="71"/>
        <v>-23</v>
      </c>
      <c r="AL68" s="982">
        <f t="shared" si="72"/>
        <v>-0.05808080808080808</v>
      </c>
    </row>
    <row r="69" spans="1:38" ht="15">
      <c r="A69" s="257"/>
      <c r="B69" s="700" t="s">
        <v>740</v>
      </c>
      <c r="C69" s="981">
        <v>132</v>
      </c>
      <c r="D69" s="981">
        <v>138</v>
      </c>
      <c r="E69" s="981">
        <v>270</v>
      </c>
      <c r="F69" s="981">
        <v>264</v>
      </c>
      <c r="G69" s="981">
        <f t="shared" si="56"/>
        <v>6</v>
      </c>
      <c r="H69" s="982">
        <f t="shared" si="57"/>
        <v>0.022727272727272728</v>
      </c>
      <c r="I69" s="981">
        <v>300</v>
      </c>
      <c r="J69" s="981">
        <v>9</v>
      </c>
      <c r="K69" s="981">
        <f t="shared" si="75"/>
        <v>309</v>
      </c>
      <c r="L69" s="981">
        <v>264</v>
      </c>
      <c r="M69" s="981">
        <f t="shared" si="76"/>
        <v>45</v>
      </c>
      <c r="N69" s="982">
        <f t="shared" si="60"/>
        <v>0.17045454545454544</v>
      </c>
      <c r="O69" s="288">
        <v>233</v>
      </c>
      <c r="P69" s="204">
        <v>62</v>
      </c>
      <c r="Q69" s="981">
        <f t="shared" si="61"/>
        <v>295</v>
      </c>
      <c r="R69" s="289">
        <v>263</v>
      </c>
      <c r="S69" s="981">
        <f t="shared" si="62"/>
        <v>32</v>
      </c>
      <c r="T69" s="982">
        <f t="shared" si="63"/>
        <v>0.12167300380228137</v>
      </c>
      <c r="U69" s="204">
        <v>296</v>
      </c>
      <c r="V69" s="264">
        <v>115</v>
      </c>
      <c r="W69" s="981">
        <f t="shared" si="64"/>
        <v>411</v>
      </c>
      <c r="X69" s="981">
        <v>367</v>
      </c>
      <c r="Y69" s="981">
        <f t="shared" si="65"/>
        <v>44</v>
      </c>
      <c r="Z69" s="982">
        <f t="shared" si="66"/>
        <v>0.11989100817438691</v>
      </c>
      <c r="AA69" s="204">
        <v>258</v>
      </c>
      <c r="AB69" s="264">
        <v>36</v>
      </c>
      <c r="AC69" s="981">
        <f t="shared" si="67"/>
        <v>294</v>
      </c>
      <c r="AD69" s="981">
        <v>312</v>
      </c>
      <c r="AE69" s="981">
        <f t="shared" si="68"/>
        <v>-18</v>
      </c>
      <c r="AF69" s="982">
        <f t="shared" si="69"/>
        <v>-0.057692307692307696</v>
      </c>
      <c r="AG69" s="288">
        <v>120</v>
      </c>
      <c r="AH69" s="981">
        <v>170</v>
      </c>
      <c r="AI69" s="981">
        <f t="shared" si="70"/>
        <v>290</v>
      </c>
      <c r="AJ69" s="981">
        <v>290</v>
      </c>
      <c r="AK69" s="981">
        <f t="shared" si="71"/>
        <v>0</v>
      </c>
      <c r="AL69" s="982">
        <f t="shared" si="72"/>
        <v>0</v>
      </c>
    </row>
    <row r="70" spans="1:38" ht="15">
      <c r="A70" s="257"/>
      <c r="B70" s="700" t="s">
        <v>1203</v>
      </c>
      <c r="C70" s="981">
        <v>129</v>
      </c>
      <c r="D70" s="981">
        <v>6</v>
      </c>
      <c r="E70" s="981">
        <v>135</v>
      </c>
      <c r="F70" s="981">
        <v>120</v>
      </c>
      <c r="G70" s="981">
        <f t="shared" si="56"/>
        <v>15</v>
      </c>
      <c r="H70" s="982">
        <f t="shared" si="57"/>
        <v>0.125</v>
      </c>
      <c r="I70" s="981">
        <v>218</v>
      </c>
      <c r="J70" s="981">
        <v>8</v>
      </c>
      <c r="K70" s="981">
        <f aca="true" t="shared" si="77" ref="K70:K71">J70+I70</f>
        <v>226</v>
      </c>
      <c r="L70" s="981">
        <v>159</v>
      </c>
      <c r="M70" s="981">
        <f aca="true" t="shared" si="78" ref="M70:M71">K70-L70</f>
        <v>67</v>
      </c>
      <c r="N70" s="982">
        <f t="shared" si="60"/>
        <v>0.42138364779874216</v>
      </c>
      <c r="O70" s="288">
        <v>98</v>
      </c>
      <c r="P70" s="204">
        <v>103</v>
      </c>
      <c r="Q70" s="981">
        <f t="shared" si="61"/>
        <v>201</v>
      </c>
      <c r="R70" s="960">
        <v>200</v>
      </c>
      <c r="S70" s="981">
        <f t="shared" si="62"/>
        <v>1</v>
      </c>
      <c r="T70" s="982">
        <f t="shared" si="63"/>
        <v>0.005</v>
      </c>
      <c r="U70" s="204">
        <v>147</v>
      </c>
      <c r="V70" s="204">
        <v>105</v>
      </c>
      <c r="W70" s="981">
        <f t="shared" si="64"/>
        <v>252</v>
      </c>
      <c r="X70" s="981">
        <v>250</v>
      </c>
      <c r="Y70" s="981">
        <f t="shared" si="65"/>
        <v>2</v>
      </c>
      <c r="Z70" s="982">
        <f t="shared" si="66"/>
        <v>0.008</v>
      </c>
      <c r="AA70" s="204">
        <v>302</v>
      </c>
      <c r="AB70" s="204">
        <v>4</v>
      </c>
      <c r="AC70" s="981">
        <f t="shared" si="67"/>
        <v>306</v>
      </c>
      <c r="AD70" s="981">
        <v>308</v>
      </c>
      <c r="AE70" s="981">
        <f t="shared" si="68"/>
        <v>-2</v>
      </c>
      <c r="AF70" s="982">
        <f t="shared" si="69"/>
        <v>-0.006493506493506494</v>
      </c>
      <c r="AG70" s="288">
        <v>311</v>
      </c>
      <c r="AH70" s="981">
        <v>0</v>
      </c>
      <c r="AI70" s="981">
        <f t="shared" si="70"/>
        <v>311</v>
      </c>
      <c r="AJ70" s="981">
        <v>311</v>
      </c>
      <c r="AK70" s="981">
        <f t="shared" si="71"/>
        <v>0</v>
      </c>
      <c r="AL70" s="982">
        <f t="shared" si="72"/>
        <v>0</v>
      </c>
    </row>
    <row r="71" spans="1:38" ht="15">
      <c r="A71" s="257"/>
      <c r="B71" s="700" t="s">
        <v>835</v>
      </c>
      <c r="C71" s="981">
        <v>51</v>
      </c>
      <c r="D71" s="981">
        <v>0</v>
      </c>
      <c r="E71" s="981">
        <v>51</v>
      </c>
      <c r="F71" s="981">
        <v>50</v>
      </c>
      <c r="G71" s="981">
        <f t="shared" si="56"/>
        <v>1</v>
      </c>
      <c r="H71" s="982">
        <f t="shared" si="57"/>
        <v>0.02</v>
      </c>
      <c r="I71" s="981">
        <v>100</v>
      </c>
      <c r="J71" s="981">
        <v>8</v>
      </c>
      <c r="K71" s="981">
        <f t="shared" si="77"/>
        <v>108</v>
      </c>
      <c r="L71" s="981">
        <v>72</v>
      </c>
      <c r="M71" s="981">
        <f t="shared" si="78"/>
        <v>36</v>
      </c>
      <c r="N71" s="982">
        <f t="shared" si="60"/>
        <v>0.5</v>
      </c>
      <c r="O71" s="288">
        <v>84</v>
      </c>
      <c r="P71" s="204">
        <v>0</v>
      </c>
      <c r="Q71" s="981">
        <f t="shared" si="61"/>
        <v>84</v>
      </c>
      <c r="R71" s="960">
        <v>83</v>
      </c>
      <c r="S71" s="981">
        <f t="shared" si="62"/>
        <v>1</v>
      </c>
      <c r="T71" s="982">
        <f t="shared" si="63"/>
        <v>0.012048192771084338</v>
      </c>
      <c r="U71" s="204">
        <v>105</v>
      </c>
      <c r="V71" s="204">
        <v>0</v>
      </c>
      <c r="W71" s="981">
        <f t="shared" si="64"/>
        <v>105</v>
      </c>
      <c r="X71" s="981">
        <v>103</v>
      </c>
      <c r="Y71" s="981">
        <f t="shared" si="65"/>
        <v>2</v>
      </c>
      <c r="Z71" s="982">
        <f t="shared" si="66"/>
        <v>0.019417475728155338</v>
      </c>
      <c r="AA71" s="204">
        <v>123</v>
      </c>
      <c r="AB71" s="204">
        <v>0</v>
      </c>
      <c r="AC71" s="981">
        <f t="shared" si="67"/>
        <v>123</v>
      </c>
      <c r="AD71" s="981">
        <v>143</v>
      </c>
      <c r="AE71" s="981">
        <f t="shared" si="68"/>
        <v>-20</v>
      </c>
      <c r="AF71" s="982">
        <f t="shared" si="69"/>
        <v>-0.13986013986013987</v>
      </c>
      <c r="AG71" s="288">
        <v>133</v>
      </c>
      <c r="AH71" s="981">
        <v>0</v>
      </c>
      <c r="AI71" s="981">
        <f t="shared" si="70"/>
        <v>133</v>
      </c>
      <c r="AJ71" s="981">
        <v>153</v>
      </c>
      <c r="AK71" s="981">
        <f t="shared" si="71"/>
        <v>-20</v>
      </c>
      <c r="AL71" s="982">
        <f t="shared" si="72"/>
        <v>-0.13071895424836602</v>
      </c>
    </row>
    <row r="72" spans="1:38" ht="15">
      <c r="A72" s="257"/>
      <c r="B72" s="700" t="s">
        <v>1177</v>
      </c>
      <c r="C72" s="981"/>
      <c r="D72" s="981"/>
      <c r="E72" s="981"/>
      <c r="F72" s="981"/>
      <c r="G72" s="981"/>
      <c r="H72" s="982"/>
      <c r="I72" s="981"/>
      <c r="J72" s="981"/>
      <c r="K72" s="981"/>
      <c r="L72" s="981"/>
      <c r="M72" s="981"/>
      <c r="N72" s="982"/>
      <c r="O72" s="288"/>
      <c r="P72" s="204"/>
      <c r="Q72" s="981"/>
      <c r="R72" s="960"/>
      <c r="S72" s="981"/>
      <c r="T72" s="982"/>
      <c r="U72" s="265"/>
      <c r="V72" s="204"/>
      <c r="W72" s="981"/>
      <c r="X72" s="981"/>
      <c r="Y72" s="981"/>
      <c r="Z72" s="982"/>
      <c r="AA72" s="265"/>
      <c r="AB72" s="204">
        <v>0</v>
      </c>
      <c r="AC72" s="981">
        <f t="shared" si="67"/>
        <v>0</v>
      </c>
      <c r="AD72" s="981" t="s">
        <v>75</v>
      </c>
      <c r="AE72" s="981" t="e">
        <f t="shared" si="68"/>
        <v>#VALUE!</v>
      </c>
      <c r="AF72" s="982" t="e">
        <f t="shared" si="69"/>
        <v>#VALUE!</v>
      </c>
      <c r="AG72" s="288">
        <v>36</v>
      </c>
      <c r="AH72" s="981">
        <v>0</v>
      </c>
      <c r="AI72" s="981">
        <f t="shared" si="70"/>
        <v>36</v>
      </c>
      <c r="AJ72" s="981">
        <v>36</v>
      </c>
      <c r="AK72" s="981">
        <f t="shared" si="71"/>
        <v>0</v>
      </c>
      <c r="AL72" s="982">
        <f t="shared" si="72"/>
        <v>0</v>
      </c>
    </row>
    <row r="73" spans="1:38" ht="15">
      <c r="A73" s="257"/>
      <c r="B73" s="773" t="s">
        <v>833</v>
      </c>
      <c r="C73" s="980" t="s">
        <v>746</v>
      </c>
      <c r="D73" s="980" t="s">
        <v>746</v>
      </c>
      <c r="E73" s="980" t="s">
        <v>746</v>
      </c>
      <c r="F73" s="980" t="s">
        <v>75</v>
      </c>
      <c r="G73" s="980" t="s">
        <v>746</v>
      </c>
      <c r="H73" s="984" t="s">
        <v>746</v>
      </c>
      <c r="I73" s="981" t="s">
        <v>746</v>
      </c>
      <c r="J73" s="981" t="s">
        <v>746</v>
      </c>
      <c r="K73" s="981" t="s">
        <v>746</v>
      </c>
      <c r="L73" s="981">
        <v>0</v>
      </c>
      <c r="M73" s="981" t="s">
        <v>746</v>
      </c>
      <c r="N73" s="982" t="s">
        <v>746</v>
      </c>
      <c r="O73" s="288">
        <v>0</v>
      </c>
      <c r="P73" s="204">
        <v>0</v>
      </c>
      <c r="Q73" s="981">
        <f t="shared" si="61"/>
        <v>0</v>
      </c>
      <c r="R73" s="960">
        <v>0</v>
      </c>
      <c r="S73" s="981">
        <f t="shared" si="62"/>
        <v>0</v>
      </c>
      <c r="T73" s="982">
        <v>0</v>
      </c>
      <c r="U73" s="288"/>
      <c r="V73" s="204">
        <v>0</v>
      </c>
      <c r="W73" s="981">
        <f t="shared" si="64"/>
        <v>0</v>
      </c>
      <c r="X73" s="981">
        <v>0</v>
      </c>
      <c r="Y73" s="981">
        <f t="shared" si="65"/>
        <v>0</v>
      </c>
      <c r="Z73" s="982">
        <v>0</v>
      </c>
      <c r="AA73" s="288"/>
      <c r="AB73" s="204"/>
      <c r="AC73" s="981">
        <f t="shared" si="67"/>
        <v>0</v>
      </c>
      <c r="AD73" s="981" t="s">
        <v>75</v>
      </c>
      <c r="AE73" s="981" t="e">
        <f t="shared" si="68"/>
        <v>#VALUE!</v>
      </c>
      <c r="AF73" s="982" t="e">
        <f t="shared" si="69"/>
        <v>#VALUE!</v>
      </c>
      <c r="AG73" s="288"/>
      <c r="AH73" s="981">
        <v>0</v>
      </c>
      <c r="AI73" s="981">
        <f t="shared" si="70"/>
        <v>0</v>
      </c>
      <c r="AJ73" s="981">
        <v>0</v>
      </c>
      <c r="AK73" s="981">
        <f t="shared" si="71"/>
        <v>0</v>
      </c>
      <c r="AL73" s="982" t="e">
        <f t="shared" si="72"/>
        <v>#DIV/0!</v>
      </c>
    </row>
    <row r="74" spans="1:38" ht="15">
      <c r="A74" s="257"/>
      <c r="B74" s="773" t="s">
        <v>834</v>
      </c>
      <c r="C74" s="980" t="s">
        <v>746</v>
      </c>
      <c r="D74" s="980" t="s">
        <v>746</v>
      </c>
      <c r="E74" s="980" t="s">
        <v>746</v>
      </c>
      <c r="F74" s="980" t="s">
        <v>75</v>
      </c>
      <c r="G74" s="980" t="s">
        <v>746</v>
      </c>
      <c r="H74" s="984" t="s">
        <v>746</v>
      </c>
      <c r="I74" s="981">
        <v>28</v>
      </c>
      <c r="J74" s="981">
        <v>0</v>
      </c>
      <c r="K74" s="981">
        <f aca="true" t="shared" si="79" ref="K74">J74+I74</f>
        <v>28</v>
      </c>
      <c r="L74" s="981">
        <v>26</v>
      </c>
      <c r="M74" s="981">
        <f aca="true" t="shared" si="80" ref="M74">K74-L74</f>
        <v>2</v>
      </c>
      <c r="N74" s="982">
        <f t="shared" si="60"/>
        <v>0.07692307692307693</v>
      </c>
      <c r="O74" s="288">
        <v>27</v>
      </c>
      <c r="P74" s="204">
        <v>2</v>
      </c>
      <c r="Q74" s="981">
        <f t="shared" si="61"/>
        <v>29</v>
      </c>
      <c r="R74" s="960">
        <v>24</v>
      </c>
      <c r="S74" s="981">
        <f t="shared" si="62"/>
        <v>5</v>
      </c>
      <c r="T74" s="982">
        <f t="shared" si="63"/>
        <v>0.20833333333333334</v>
      </c>
      <c r="U74" s="204"/>
      <c r="V74" s="204"/>
      <c r="W74" s="981">
        <f t="shared" si="64"/>
        <v>0</v>
      </c>
      <c r="X74" s="981">
        <v>0</v>
      </c>
      <c r="Y74" s="981">
        <f t="shared" si="65"/>
        <v>0</v>
      </c>
      <c r="Z74" s="982" t="e">
        <f aca="true" t="shared" si="81" ref="Z74">(W74-X74)/X74</f>
        <v>#DIV/0!</v>
      </c>
      <c r="AA74" s="204"/>
      <c r="AB74" s="204">
        <v>0</v>
      </c>
      <c r="AC74" s="981">
        <f t="shared" si="67"/>
        <v>0</v>
      </c>
      <c r="AD74" s="981" t="s">
        <v>75</v>
      </c>
      <c r="AE74" s="981" t="e">
        <f t="shared" si="68"/>
        <v>#VALUE!</v>
      </c>
      <c r="AF74" s="982" t="e">
        <f t="shared" si="69"/>
        <v>#VALUE!</v>
      </c>
      <c r="AG74" s="288"/>
      <c r="AH74" s="981">
        <v>0</v>
      </c>
      <c r="AI74" s="981">
        <f t="shared" si="70"/>
        <v>0</v>
      </c>
      <c r="AJ74" s="981">
        <v>0</v>
      </c>
      <c r="AK74" s="981">
        <f t="shared" si="71"/>
        <v>0</v>
      </c>
      <c r="AL74" s="982" t="e">
        <f t="shared" si="72"/>
        <v>#DIV/0!</v>
      </c>
    </row>
    <row r="75" spans="1:38" ht="15.75" thickBot="1">
      <c r="A75" s="257"/>
      <c r="B75" s="773" t="s">
        <v>1156</v>
      </c>
      <c r="C75" s="980"/>
      <c r="D75" s="980"/>
      <c r="E75" s="980"/>
      <c r="F75" s="980"/>
      <c r="G75" s="980"/>
      <c r="H75" s="984"/>
      <c r="I75" s="1089"/>
      <c r="J75" s="1089"/>
      <c r="K75" s="1089"/>
      <c r="L75" s="1089"/>
      <c r="M75" s="1089"/>
      <c r="N75" s="1090"/>
      <c r="O75" s="265"/>
      <c r="P75" s="204"/>
      <c r="Q75" s="1089"/>
      <c r="R75" s="960"/>
      <c r="S75" s="1089"/>
      <c r="T75" s="1090"/>
      <c r="U75" s="288">
        <v>31</v>
      </c>
      <c r="V75" s="204">
        <v>0</v>
      </c>
      <c r="W75" s="981"/>
      <c r="X75" s="981">
        <v>31</v>
      </c>
      <c r="Y75" s="981"/>
      <c r="Z75" s="982"/>
      <c r="AA75" s="288">
        <v>44</v>
      </c>
      <c r="AB75" s="204">
        <v>0</v>
      </c>
      <c r="AC75" s="981">
        <f t="shared" si="67"/>
        <v>44</v>
      </c>
      <c r="AD75" s="981">
        <v>40</v>
      </c>
      <c r="AE75" s="981">
        <f t="shared" si="68"/>
        <v>4</v>
      </c>
      <c r="AF75" s="982">
        <f t="shared" si="69"/>
        <v>0.1</v>
      </c>
      <c r="AG75" s="288">
        <v>29</v>
      </c>
      <c r="AH75" s="981">
        <v>4</v>
      </c>
      <c r="AI75" s="981">
        <f t="shared" si="70"/>
        <v>33</v>
      </c>
      <c r="AJ75" s="981">
        <v>33</v>
      </c>
      <c r="AK75" s="981">
        <f t="shared" si="71"/>
        <v>0</v>
      </c>
      <c r="AL75" s="982">
        <f t="shared" si="72"/>
        <v>0</v>
      </c>
    </row>
    <row r="76" spans="1:39" ht="15.75" thickBot="1">
      <c r="A76" s="257"/>
      <c r="B76" s="973"/>
      <c r="C76" s="985">
        <v>8692</v>
      </c>
      <c r="D76" s="985">
        <v>1679</v>
      </c>
      <c r="E76" s="985">
        <v>10371</v>
      </c>
      <c r="F76" s="985">
        <v>5667</v>
      </c>
      <c r="G76" s="985">
        <f aca="true" t="shared" si="82" ref="G76">E76-F76</f>
        <v>4704</v>
      </c>
      <c r="H76" s="987">
        <f t="shared" si="57"/>
        <v>0.830068819481207</v>
      </c>
      <c r="I76" s="967">
        <f>SUM(I59:I74)</f>
        <v>5797</v>
      </c>
      <c r="J76" s="968">
        <f>SUM(J59:J74)</f>
        <v>5215</v>
      </c>
      <c r="K76" s="969">
        <f>SUM(K59:K74)</f>
        <v>11012</v>
      </c>
      <c r="L76" s="970">
        <v>5667</v>
      </c>
      <c r="M76" s="971">
        <f>SUM(M59:M74)</f>
        <v>5346</v>
      </c>
      <c r="N76" s="1070">
        <f t="shared" si="60"/>
        <v>0.9431798129521792</v>
      </c>
      <c r="O76" s="967">
        <f>SUM(O59:O75)</f>
        <v>2242</v>
      </c>
      <c r="P76" s="967">
        <f>SUM(P59:P75)</f>
        <v>5195</v>
      </c>
      <c r="Q76" s="967">
        <f>SUM(Q59:Q75)</f>
        <v>7437</v>
      </c>
      <c r="R76" s="967">
        <f>SUM(R59:R75)</f>
        <v>5667</v>
      </c>
      <c r="S76" s="967">
        <f>SUM(S59:S75)</f>
        <v>1770</v>
      </c>
      <c r="T76" s="1070">
        <f t="shared" si="63"/>
        <v>0.3123345685547909</v>
      </c>
      <c r="U76" s="967">
        <f>SUM(U59:U75)</f>
        <v>9678</v>
      </c>
      <c r="V76" s="967">
        <f>SUM(V59:V75)</f>
        <v>2071</v>
      </c>
      <c r="W76" s="967">
        <f>SUM(W59:W75)</f>
        <v>11718</v>
      </c>
      <c r="X76" s="967">
        <f>SUM(X59:X75)</f>
        <v>7367</v>
      </c>
      <c r="Y76" s="967">
        <f>SUM(Y59:Y75)</f>
        <v>4382</v>
      </c>
      <c r="Z76" s="1070">
        <f aca="true" t="shared" si="83" ref="Z76">(W76-X76)/X76</f>
        <v>0.5906067598751188</v>
      </c>
      <c r="AA76" s="967">
        <f>SUM(AA59:AA75)</f>
        <v>7947</v>
      </c>
      <c r="AB76" s="967">
        <f>SUM(AB59:AB75)</f>
        <v>4397</v>
      </c>
      <c r="AC76" s="967">
        <f>SUM(AC59:AC75)</f>
        <v>12344</v>
      </c>
      <c r="AD76" s="967">
        <f>SUM(AD59:AD75)</f>
        <v>7367</v>
      </c>
      <c r="AE76" s="967" t="e">
        <f>SUM(AE59:AE75)</f>
        <v>#VALUE!</v>
      </c>
      <c r="AF76" s="1070">
        <f aca="true" t="shared" si="84" ref="AF76">(AC76-AD76)/AD76</f>
        <v>0.6755802904845934</v>
      </c>
      <c r="AG76" s="967">
        <f aca="true" t="shared" si="85" ref="AG76:AL76">SUM(AG59:AG75)</f>
        <v>2863</v>
      </c>
      <c r="AH76" s="967">
        <f t="shared" si="85"/>
        <v>5550</v>
      </c>
      <c r="AI76" s="967">
        <f t="shared" si="85"/>
        <v>8413</v>
      </c>
      <c r="AJ76" s="967">
        <f t="shared" si="85"/>
        <v>7367</v>
      </c>
      <c r="AK76" s="967">
        <f t="shared" si="85"/>
        <v>1046</v>
      </c>
      <c r="AL76" s="967" t="e">
        <f t="shared" si="85"/>
        <v>#DIV/0!</v>
      </c>
      <c r="AM76" s="206"/>
    </row>
    <row r="77" spans="1:14" ht="15">
      <c r="A77" s="257"/>
      <c r="G77" s="206"/>
      <c r="H77" s="279"/>
      <c r="K77" s="206"/>
      <c r="N77" s="279"/>
    </row>
    <row r="78" ht="15">
      <c r="A78" s="257"/>
    </row>
    <row r="79" ht="15">
      <c r="A79" s="257"/>
    </row>
    <row r="80" spans="1:3" ht="15">
      <c r="A80" s="257"/>
      <c r="C80" s="316"/>
    </row>
    <row r="81" spans="1:3" ht="15">
      <c r="A81" s="257"/>
      <c r="C81" s="316"/>
    </row>
    <row r="82" spans="1:3" ht="15">
      <c r="A82" s="257"/>
      <c r="C82" s="316"/>
    </row>
    <row r="83" spans="1:3" ht="15">
      <c r="A83" s="257"/>
      <c r="C83" s="316"/>
    </row>
    <row r="84" spans="1:3" ht="15">
      <c r="A84" s="257"/>
      <c r="C84" s="316"/>
    </row>
    <row r="85" spans="1:3" ht="15">
      <c r="A85" s="257"/>
      <c r="C85" s="316"/>
    </row>
    <row r="86" spans="1:3" ht="15">
      <c r="A86" s="257"/>
      <c r="C86" s="316"/>
    </row>
    <row r="87" spans="1:3" ht="15">
      <c r="A87" s="257"/>
      <c r="C87" s="316"/>
    </row>
    <row r="88" spans="1:3" ht="15">
      <c r="A88" s="257"/>
      <c r="C88" s="316"/>
    </row>
    <row r="89" spans="1:3" ht="15">
      <c r="A89" s="257"/>
      <c r="C89" s="316"/>
    </row>
    <row r="90" spans="1:3" ht="15">
      <c r="A90" s="257"/>
      <c r="C90" s="316"/>
    </row>
    <row r="91" spans="1:3" ht="15">
      <c r="A91" s="257"/>
      <c r="C91" s="317"/>
    </row>
    <row r="92" spans="1:3" ht="15">
      <c r="A92" s="257"/>
      <c r="C92" s="206"/>
    </row>
    <row r="93" spans="1:3" ht="15">
      <c r="A93" s="257"/>
      <c r="C93" s="206"/>
    </row>
    <row r="94" spans="1:3" ht="15">
      <c r="A94" s="257"/>
      <c r="C94" s="206"/>
    </row>
    <row r="95" ht="15">
      <c r="A95" s="257"/>
    </row>
    <row r="96" ht="15">
      <c r="A96" s="257"/>
    </row>
    <row r="97" ht="15">
      <c r="A97" s="257"/>
    </row>
    <row r="98" ht="15">
      <c r="A98" s="257"/>
    </row>
    <row r="99" ht="15">
      <c r="A99" s="257"/>
    </row>
    <row r="100" ht="15">
      <c r="A100" s="257"/>
    </row>
    <row r="101" ht="15">
      <c r="A101" s="257"/>
    </row>
    <row r="102" ht="15">
      <c r="A102" s="257"/>
    </row>
    <row r="103" ht="15">
      <c r="A103" s="257"/>
    </row>
    <row r="104" ht="15">
      <c r="A104" s="257"/>
    </row>
    <row r="105" ht="15">
      <c r="A105" s="257"/>
    </row>
    <row r="106" ht="15">
      <c r="A106" s="257"/>
    </row>
    <row r="107" ht="15">
      <c r="A107" s="257"/>
    </row>
    <row r="108" ht="15">
      <c r="A108" s="257"/>
    </row>
    <row r="109" ht="15">
      <c r="A109" s="257"/>
    </row>
    <row r="110" ht="15">
      <c r="A110" s="257"/>
    </row>
    <row r="111" ht="15">
      <c r="A111" s="257"/>
    </row>
    <row r="112" ht="15">
      <c r="A112" s="257"/>
    </row>
    <row r="113" ht="15">
      <c r="A113" s="257"/>
    </row>
    <row r="114" ht="15">
      <c r="A114" s="257"/>
    </row>
    <row r="115" ht="15">
      <c r="A115" s="257"/>
    </row>
    <row r="116" ht="15">
      <c r="A116" s="257"/>
    </row>
    <row r="117" ht="15">
      <c r="A117" s="257"/>
    </row>
    <row r="118" ht="15">
      <c r="A118" s="257"/>
    </row>
    <row r="119" ht="15">
      <c r="A119" s="257"/>
    </row>
    <row r="120" ht="15">
      <c r="A120" s="257"/>
    </row>
    <row r="121" ht="15">
      <c r="A121" s="257"/>
    </row>
    <row r="122" ht="15">
      <c r="A122" s="257"/>
    </row>
    <row r="123" ht="15">
      <c r="A123" s="257"/>
    </row>
    <row r="124" ht="15">
      <c r="A124" s="257"/>
    </row>
    <row r="125" ht="15">
      <c r="A125" s="257"/>
    </row>
    <row r="126" ht="15">
      <c r="A126" s="257"/>
    </row>
    <row r="127" ht="15">
      <c r="A127" s="257"/>
    </row>
    <row r="128" ht="15">
      <c r="A128" s="257"/>
    </row>
    <row r="129" ht="15">
      <c r="A129" s="257"/>
    </row>
    <row r="130" ht="15">
      <c r="A130" s="257"/>
    </row>
    <row r="131" ht="15">
      <c r="A131" s="257"/>
    </row>
    <row r="132" ht="15">
      <c r="A132" s="257"/>
    </row>
    <row r="133" ht="15">
      <c r="A133" s="257"/>
    </row>
    <row r="134" ht="15">
      <c r="A134" s="257"/>
    </row>
    <row r="135" ht="15">
      <c r="A135" s="257"/>
    </row>
    <row r="136" ht="15">
      <c r="A136" s="257"/>
    </row>
    <row r="137" ht="15">
      <c r="A137" s="257"/>
    </row>
    <row r="138" ht="15">
      <c r="A138" s="257"/>
    </row>
  </sheetData>
  <mergeCells count="23">
    <mergeCell ref="AG57:AL57"/>
    <mergeCell ref="B56:T56"/>
    <mergeCell ref="C57:H57"/>
    <mergeCell ref="I57:N57"/>
    <mergeCell ref="O57:T57"/>
    <mergeCell ref="U57:Z57"/>
    <mergeCell ref="AA57:AF57"/>
    <mergeCell ref="U14:Z14"/>
    <mergeCell ref="AA14:AF14"/>
    <mergeCell ref="AG14:AL14"/>
    <mergeCell ref="B35:T35"/>
    <mergeCell ref="C36:H36"/>
    <mergeCell ref="I36:N36"/>
    <mergeCell ref="O36:T36"/>
    <mergeCell ref="U36:Z36"/>
    <mergeCell ref="AA36:AF36"/>
    <mergeCell ref="AG36:AL36"/>
    <mergeCell ref="A1:A2"/>
    <mergeCell ref="B1:B2"/>
    <mergeCell ref="B13:T13"/>
    <mergeCell ref="C14:H14"/>
    <mergeCell ref="I14:N14"/>
    <mergeCell ref="O14:T14"/>
  </mergeCells>
  <hyperlinks>
    <hyperlink ref="A1:A2" location="Index!A1" display="Back to Index"/>
  </hyperlinks>
  <printOptions/>
  <pageMargins left="0.7" right="0.7" top="0.75" bottom="0.75" header="0.3" footer="0.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D78"/>
  <sheetViews>
    <sheetView workbookViewId="0" topLeftCell="B1">
      <selection activeCell="A1" sqref="A1:A2"/>
    </sheetView>
  </sheetViews>
  <sheetFormatPr defaultColWidth="9.140625" defaultRowHeight="15"/>
  <cols>
    <col min="1" max="1" width="9.140625" style="196" customWidth="1"/>
    <col min="2" max="2" width="26.7109375" style="201" customWidth="1"/>
    <col min="3" max="4" width="10.7109375" style="201" customWidth="1"/>
    <col min="5" max="6" width="12.7109375" style="201" customWidth="1"/>
    <col min="7" max="7" width="12.7109375" style="373" customWidth="1"/>
    <col min="8" max="11" width="12.7109375" style="201" customWidth="1"/>
    <col min="12" max="12" width="12.7109375" style="373" customWidth="1"/>
    <col min="13" max="16" width="12.7109375" style="201" customWidth="1"/>
    <col min="17" max="17" width="12.7109375" style="373" customWidth="1"/>
    <col min="18" max="29" width="12.7109375" style="201" customWidth="1"/>
    <col min="30" max="16384" width="9.140625" style="201" customWidth="1"/>
  </cols>
  <sheetData>
    <row r="1" spans="1:2" s="196" customFormat="1" ht="15" customHeight="1">
      <c r="A1" s="1143" t="s">
        <v>64</v>
      </c>
      <c r="B1" s="229"/>
    </row>
    <row r="2" spans="1:6" s="196" customFormat="1" ht="15">
      <c r="A2" s="1143"/>
      <c r="B2" s="318"/>
      <c r="C2" s="197"/>
      <c r="D2" s="197"/>
      <c r="E2" s="197"/>
      <c r="F2" s="197"/>
    </row>
    <row r="3" spans="2:24" ht="15.75" thickBot="1">
      <c r="B3" s="72" t="s">
        <v>587</v>
      </c>
      <c r="C3" s="40"/>
      <c r="D3" s="37"/>
      <c r="E3" s="38"/>
      <c r="F3" s="38"/>
      <c r="G3" s="39"/>
      <c r="H3" s="38"/>
      <c r="I3" s="38"/>
      <c r="J3" s="38"/>
      <c r="K3" s="38"/>
      <c r="L3" s="39"/>
      <c r="M3" s="38"/>
      <c r="N3" s="38"/>
      <c r="O3" s="38"/>
      <c r="P3" s="38"/>
      <c r="Q3" s="39"/>
      <c r="R3" s="38"/>
      <c r="S3" s="38"/>
      <c r="T3" s="38"/>
      <c r="U3" s="38"/>
      <c r="V3" s="38"/>
      <c r="W3" s="38"/>
      <c r="X3" s="38"/>
    </row>
    <row r="4" spans="2:24" ht="15">
      <c r="B4" s="123"/>
      <c r="C4" s="123"/>
      <c r="D4" s="124"/>
      <c r="E4" s="125">
        <v>2009</v>
      </c>
      <c r="F4" s="125"/>
      <c r="G4" s="126"/>
      <c r="H4" s="319"/>
      <c r="I4" s="320"/>
      <c r="J4" s="125">
        <v>2010</v>
      </c>
      <c r="K4" s="125"/>
      <c r="L4" s="126"/>
      <c r="M4" s="125"/>
      <c r="N4" s="124"/>
      <c r="O4" s="125">
        <v>2011</v>
      </c>
      <c r="P4" s="125"/>
      <c r="Q4" s="126"/>
      <c r="R4" s="125"/>
      <c r="S4" s="124"/>
      <c r="T4" s="127" t="s">
        <v>152</v>
      </c>
      <c r="U4" s="125"/>
      <c r="V4" s="125"/>
      <c r="W4" s="125"/>
      <c r="X4" s="124"/>
    </row>
    <row r="5" spans="2:24" ht="62.1" customHeight="1">
      <c r="B5" s="98"/>
      <c r="C5" s="66" t="s">
        <v>119</v>
      </c>
      <c r="D5" s="67" t="s">
        <v>120</v>
      </c>
      <c r="E5" s="106" t="s">
        <v>124</v>
      </c>
      <c r="F5" s="128" t="s">
        <v>590</v>
      </c>
      <c r="G5" s="129" t="s">
        <v>586</v>
      </c>
      <c r="H5" s="130" t="s">
        <v>627</v>
      </c>
      <c r="I5" s="131" t="s">
        <v>628</v>
      </c>
      <c r="J5" s="106" t="s">
        <v>124</v>
      </c>
      <c r="K5" s="128" t="s">
        <v>590</v>
      </c>
      <c r="L5" s="129" t="s">
        <v>742</v>
      </c>
      <c r="M5" s="130" t="s">
        <v>627</v>
      </c>
      <c r="N5" s="131" t="s">
        <v>628</v>
      </c>
      <c r="O5" s="128" t="s">
        <v>124</v>
      </c>
      <c r="P5" s="128" t="s">
        <v>590</v>
      </c>
      <c r="Q5" s="129" t="s">
        <v>742</v>
      </c>
      <c r="R5" s="130" t="s">
        <v>627</v>
      </c>
      <c r="S5" s="131" t="s">
        <v>628</v>
      </c>
      <c r="T5" s="106" t="s">
        <v>124</v>
      </c>
      <c r="U5" s="128" t="s">
        <v>590</v>
      </c>
      <c r="V5" s="129" t="s">
        <v>742</v>
      </c>
      <c r="W5" s="130" t="s">
        <v>627</v>
      </c>
      <c r="X5" s="131" t="s">
        <v>628</v>
      </c>
    </row>
    <row r="6" spans="2:24" ht="16.5" customHeight="1">
      <c r="B6" s="132" t="s">
        <v>78</v>
      </c>
      <c r="C6" s="321"/>
      <c r="D6" s="322"/>
      <c r="E6" s="133"/>
      <c r="F6" s="134"/>
      <c r="G6" s="135"/>
      <c r="H6" s="136"/>
      <c r="I6" s="137"/>
      <c r="J6" s="133"/>
      <c r="K6" s="134"/>
      <c r="L6" s="135"/>
      <c r="M6" s="136"/>
      <c r="N6" s="137"/>
      <c r="O6" s="134"/>
      <c r="P6" s="134"/>
      <c r="Q6" s="138"/>
      <c r="R6" s="139"/>
      <c r="S6" s="140"/>
      <c r="T6" s="323"/>
      <c r="U6" s="324"/>
      <c r="V6" s="325"/>
      <c r="W6" s="326"/>
      <c r="X6" s="327"/>
    </row>
    <row r="7" spans="2:24" ht="15">
      <c r="B7" s="328" t="s">
        <v>591</v>
      </c>
      <c r="C7" s="208">
        <v>0.2</v>
      </c>
      <c r="D7" s="230" t="s">
        <v>121</v>
      </c>
      <c r="E7" s="329">
        <v>4408</v>
      </c>
      <c r="F7" s="330">
        <v>0.08507845824245816</v>
      </c>
      <c r="G7" s="331">
        <v>477247.21000000014</v>
      </c>
      <c r="H7" s="331">
        <v>95449.44200000018</v>
      </c>
      <c r="I7" s="332">
        <v>0.45815442166532805</v>
      </c>
      <c r="J7" s="329">
        <v>3744</v>
      </c>
      <c r="K7" s="333">
        <v>0.04609872317371979</v>
      </c>
      <c r="L7" s="331">
        <v>373347.5999999999</v>
      </c>
      <c r="M7" s="331">
        <v>74669.52000000014</v>
      </c>
      <c r="N7" s="332">
        <v>0.30098646559878345</v>
      </c>
      <c r="O7" s="329">
        <v>999</v>
      </c>
      <c r="P7" s="333">
        <v>0.013345088766881738</v>
      </c>
      <c r="Q7" s="334">
        <v>93993.3</v>
      </c>
      <c r="R7" s="331">
        <v>18798.659999999993</v>
      </c>
      <c r="S7" s="335">
        <v>0.0937150039241884</v>
      </c>
      <c r="T7" s="203">
        <v>9151</v>
      </c>
      <c r="U7" s="336">
        <v>0.044019106533838094</v>
      </c>
      <c r="V7" s="204">
        <v>944588.1099999996</v>
      </c>
      <c r="W7" s="264">
        <v>188917.62199999928</v>
      </c>
      <c r="X7" s="337">
        <v>0.28754093640229056</v>
      </c>
    </row>
    <row r="8" spans="1:30" s="208" customFormat="1" ht="15">
      <c r="A8" s="196"/>
      <c r="B8" s="141" t="s">
        <v>73</v>
      </c>
      <c r="C8" s="10"/>
      <c r="D8" s="13"/>
      <c r="E8" s="142">
        <v>4408</v>
      </c>
      <c r="F8" s="143">
        <v>0.08507845824245816</v>
      </c>
      <c r="G8" s="144">
        <v>477247.21000000014</v>
      </c>
      <c r="H8" s="144">
        <v>95449.44200000018</v>
      </c>
      <c r="I8" s="145">
        <v>0.45815442166532805</v>
      </c>
      <c r="J8" s="142">
        <v>3744</v>
      </c>
      <c r="K8" s="146">
        <v>0.04609872317371979</v>
      </c>
      <c r="L8" s="144">
        <v>373347.5999999999</v>
      </c>
      <c r="M8" s="144">
        <v>74669.52000000014</v>
      </c>
      <c r="N8" s="145">
        <v>0.30098646559878345</v>
      </c>
      <c r="O8" s="142">
        <v>999</v>
      </c>
      <c r="P8" s="146">
        <v>0.013345088766881738</v>
      </c>
      <c r="Q8" s="147">
        <v>93993.3</v>
      </c>
      <c r="R8" s="144">
        <v>18798.659999999993</v>
      </c>
      <c r="S8" s="148">
        <v>0.0937150039241884</v>
      </c>
      <c r="T8" s="149">
        <v>9151</v>
      </c>
      <c r="U8" s="150">
        <v>0.044019106533838094</v>
      </c>
      <c r="V8" s="151">
        <v>944588.1099999996</v>
      </c>
      <c r="W8" s="152">
        <v>188917.62199999928</v>
      </c>
      <c r="X8" s="191">
        <v>0.28754093640229056</v>
      </c>
      <c r="Y8" s="201"/>
      <c r="Z8" s="201"/>
      <c r="AA8" s="201"/>
      <c r="AB8" s="201"/>
      <c r="AC8" s="201"/>
      <c r="AD8" s="201"/>
    </row>
    <row r="9" spans="2:24" ht="15">
      <c r="B9" s="132" t="s">
        <v>15</v>
      </c>
      <c r="C9" s="321"/>
      <c r="D9" s="322"/>
      <c r="E9" s="153"/>
      <c r="F9" s="154"/>
      <c r="G9" s="155"/>
      <c r="H9" s="156"/>
      <c r="I9" s="157"/>
      <c r="J9" s="153"/>
      <c r="K9" s="158"/>
      <c r="L9" s="159"/>
      <c r="M9" s="159"/>
      <c r="N9" s="157"/>
      <c r="O9" s="153"/>
      <c r="P9" s="160"/>
      <c r="Q9" s="161"/>
      <c r="R9" s="159"/>
      <c r="S9" s="162"/>
      <c r="T9" s="338"/>
      <c r="U9" s="339"/>
      <c r="V9" s="340"/>
      <c r="W9" s="341"/>
      <c r="X9" s="342"/>
    </row>
    <row r="10" spans="2:24" ht="15">
      <c r="B10" s="560" t="s">
        <v>637</v>
      </c>
      <c r="C10" s="208">
        <v>0.2</v>
      </c>
      <c r="D10" s="230" t="s">
        <v>122</v>
      </c>
      <c r="E10" s="329">
        <v>56</v>
      </c>
      <c r="F10" s="330">
        <v>0.0010808515566192508</v>
      </c>
      <c r="G10" s="331">
        <v>82</v>
      </c>
      <c r="H10" s="334">
        <v>16.39999999999999</v>
      </c>
      <c r="I10" s="343">
        <v>7.871950173696522E-05</v>
      </c>
      <c r="J10" s="329"/>
      <c r="K10" s="333">
        <v>0</v>
      </c>
      <c r="L10" s="331"/>
      <c r="M10" s="331"/>
      <c r="N10" s="332">
        <v>0</v>
      </c>
      <c r="O10" s="329"/>
      <c r="P10" s="344">
        <v>0</v>
      </c>
      <c r="Q10" s="334"/>
      <c r="R10" s="331"/>
      <c r="S10" s="335">
        <v>0</v>
      </c>
      <c r="T10" s="203">
        <v>56</v>
      </c>
      <c r="U10" s="345">
        <v>0.00026937711352802244</v>
      </c>
      <c r="V10" s="204">
        <v>82</v>
      </c>
      <c r="W10" s="264">
        <v>16.39999999999999</v>
      </c>
      <c r="X10" s="346">
        <v>2.4961521890200273E-05</v>
      </c>
    </row>
    <row r="11" spans="1:30" s="208" customFormat="1" ht="15">
      <c r="A11" s="196"/>
      <c r="B11" s="141" t="s">
        <v>73</v>
      </c>
      <c r="D11" s="230"/>
      <c r="E11" s="142">
        <v>56</v>
      </c>
      <c r="F11" s="143">
        <v>0.0010808515566192508</v>
      </c>
      <c r="G11" s="144">
        <v>82</v>
      </c>
      <c r="H11" s="147">
        <v>16.39999999999999</v>
      </c>
      <c r="I11" s="163">
        <v>7.871950173696522E-05</v>
      </c>
      <c r="J11" s="142"/>
      <c r="K11" s="146">
        <v>0</v>
      </c>
      <c r="L11" s="144"/>
      <c r="M11" s="144"/>
      <c r="N11" s="145">
        <v>0</v>
      </c>
      <c r="O11" s="142"/>
      <c r="P11" s="164">
        <v>0</v>
      </c>
      <c r="Q11" s="147"/>
      <c r="R11" s="144"/>
      <c r="S11" s="148">
        <v>0</v>
      </c>
      <c r="T11" s="149">
        <v>56</v>
      </c>
      <c r="U11" s="165">
        <v>0.00026937711352802244</v>
      </c>
      <c r="V11" s="151">
        <v>82</v>
      </c>
      <c r="W11" s="152">
        <v>16.39999999999999</v>
      </c>
      <c r="X11" s="194">
        <v>2.4961521890200273E-05</v>
      </c>
      <c r="Y11" s="201"/>
      <c r="Z11" s="201"/>
      <c r="AA11" s="201"/>
      <c r="AB11" s="201"/>
      <c r="AC11" s="201"/>
      <c r="AD11" s="201"/>
    </row>
    <row r="12" spans="2:24" ht="15">
      <c r="B12" s="132" t="s">
        <v>53</v>
      </c>
      <c r="C12" s="321"/>
      <c r="D12" s="322"/>
      <c r="E12" s="153"/>
      <c r="F12" s="166"/>
      <c r="G12" s="167"/>
      <c r="H12" s="156"/>
      <c r="I12" s="157"/>
      <c r="J12" s="153"/>
      <c r="K12" s="158"/>
      <c r="L12" s="159"/>
      <c r="M12" s="159"/>
      <c r="N12" s="157"/>
      <c r="O12" s="153"/>
      <c r="P12" s="160"/>
      <c r="Q12" s="161"/>
      <c r="R12" s="159"/>
      <c r="S12" s="162"/>
      <c r="T12" s="338"/>
      <c r="U12" s="339"/>
      <c r="V12" s="340"/>
      <c r="W12" s="341"/>
      <c r="X12" s="347"/>
    </row>
    <row r="13" spans="2:24" ht="15">
      <c r="B13" s="328" t="s">
        <v>79</v>
      </c>
      <c r="C13" s="208">
        <v>3.3</v>
      </c>
      <c r="D13" s="230" t="s">
        <v>122</v>
      </c>
      <c r="E13" s="329"/>
      <c r="F13" s="330">
        <v>0</v>
      </c>
      <c r="G13" s="331"/>
      <c r="H13" s="334"/>
      <c r="I13" s="332">
        <v>0</v>
      </c>
      <c r="J13" s="329"/>
      <c r="K13" s="333">
        <v>0</v>
      </c>
      <c r="L13" s="331"/>
      <c r="M13" s="331"/>
      <c r="N13" s="332">
        <v>0</v>
      </c>
      <c r="O13" s="329">
        <v>3</v>
      </c>
      <c r="P13" s="348">
        <v>4.00753416422875E-05</v>
      </c>
      <c r="Q13" s="334">
        <v>3</v>
      </c>
      <c r="R13" s="331">
        <v>9.899999999999999</v>
      </c>
      <c r="S13" s="349">
        <v>4.935344002442011E-05</v>
      </c>
      <c r="T13" s="203">
        <v>3</v>
      </c>
      <c r="U13" s="350">
        <v>1.443091679614406E-05</v>
      </c>
      <c r="V13" s="204">
        <v>3</v>
      </c>
      <c r="W13" s="264">
        <v>9.899999999999999</v>
      </c>
      <c r="X13" s="346">
        <v>1.5068235775181878E-05</v>
      </c>
    </row>
    <row r="14" spans="2:24" ht="15">
      <c r="B14" s="328" t="s">
        <v>80</v>
      </c>
      <c r="C14" s="208">
        <v>2.4</v>
      </c>
      <c r="D14" s="230" t="s">
        <v>122</v>
      </c>
      <c r="E14" s="329"/>
      <c r="F14" s="330">
        <v>0</v>
      </c>
      <c r="G14" s="331"/>
      <c r="H14" s="334"/>
      <c r="I14" s="332">
        <v>0</v>
      </c>
      <c r="J14" s="329"/>
      <c r="K14" s="333">
        <v>0</v>
      </c>
      <c r="L14" s="331"/>
      <c r="M14" s="331"/>
      <c r="N14" s="332">
        <v>0</v>
      </c>
      <c r="O14" s="329">
        <v>50</v>
      </c>
      <c r="P14" s="333">
        <v>0.0006679223607047917</v>
      </c>
      <c r="Q14" s="334">
        <v>50</v>
      </c>
      <c r="R14" s="331">
        <v>120.00000000000011</v>
      </c>
      <c r="S14" s="351">
        <v>0.0005982235154475172</v>
      </c>
      <c r="T14" s="203">
        <v>50</v>
      </c>
      <c r="U14" s="345">
        <v>0.00024051527993573433</v>
      </c>
      <c r="V14" s="204">
        <v>50</v>
      </c>
      <c r="W14" s="264">
        <v>120.00000000000011</v>
      </c>
      <c r="X14" s="346">
        <v>0.0001826452821234169</v>
      </c>
    </row>
    <row r="15" spans="1:30" s="208" customFormat="1" ht="15">
      <c r="A15" s="196"/>
      <c r="B15" s="141" t="s">
        <v>73</v>
      </c>
      <c r="D15" s="230"/>
      <c r="E15" s="142"/>
      <c r="F15" s="143">
        <v>0</v>
      </c>
      <c r="G15" s="144"/>
      <c r="H15" s="147"/>
      <c r="I15" s="145">
        <v>0</v>
      </c>
      <c r="J15" s="142"/>
      <c r="K15" s="146">
        <v>0</v>
      </c>
      <c r="L15" s="144"/>
      <c r="M15" s="144"/>
      <c r="N15" s="145">
        <v>0</v>
      </c>
      <c r="O15" s="142">
        <v>53</v>
      </c>
      <c r="P15" s="146">
        <v>0.0007079977023470792</v>
      </c>
      <c r="Q15" s="147">
        <v>53</v>
      </c>
      <c r="R15" s="144">
        <v>129.90000000000012</v>
      </c>
      <c r="S15" s="163">
        <v>0.0006475769554719373</v>
      </c>
      <c r="T15" s="149">
        <v>53</v>
      </c>
      <c r="U15" s="165">
        <v>0.0002549461967318784</v>
      </c>
      <c r="V15" s="151">
        <v>53</v>
      </c>
      <c r="W15" s="152">
        <v>129.90000000000012</v>
      </c>
      <c r="X15" s="194">
        <v>0.0001977135178985988</v>
      </c>
      <c r="Y15" s="201"/>
      <c r="Z15" s="201"/>
      <c r="AA15" s="201"/>
      <c r="AB15" s="201"/>
      <c r="AC15" s="201"/>
      <c r="AD15" s="201"/>
    </row>
    <row r="16" spans="2:24" ht="15">
      <c r="B16" s="132" t="s">
        <v>81</v>
      </c>
      <c r="C16" s="321"/>
      <c r="D16" s="322"/>
      <c r="E16" s="153"/>
      <c r="F16" s="166"/>
      <c r="G16" s="167"/>
      <c r="H16" s="156"/>
      <c r="I16" s="157"/>
      <c r="J16" s="153"/>
      <c r="K16" s="158"/>
      <c r="L16" s="159"/>
      <c r="M16" s="159"/>
      <c r="N16" s="157"/>
      <c r="O16" s="153"/>
      <c r="P16" s="158"/>
      <c r="Q16" s="161"/>
      <c r="R16" s="159"/>
      <c r="S16" s="157"/>
      <c r="T16" s="338"/>
      <c r="U16" s="339"/>
      <c r="V16" s="340"/>
      <c r="W16" s="341"/>
      <c r="X16" s="342"/>
    </row>
    <row r="17" spans="2:24" ht="15">
      <c r="B17" s="328" t="s">
        <v>82</v>
      </c>
      <c r="C17" s="208">
        <v>3.2</v>
      </c>
      <c r="D17" s="352" t="s">
        <v>122</v>
      </c>
      <c r="E17" s="329"/>
      <c r="F17" s="330">
        <v>0</v>
      </c>
      <c r="G17" s="334"/>
      <c r="H17" s="334"/>
      <c r="I17" s="332">
        <v>0</v>
      </c>
      <c r="J17" s="329"/>
      <c r="K17" s="333">
        <v>0</v>
      </c>
      <c r="L17" s="331"/>
      <c r="M17" s="331"/>
      <c r="N17" s="332">
        <v>0</v>
      </c>
      <c r="O17" s="329">
        <v>12</v>
      </c>
      <c r="P17" s="353">
        <v>0.00016030136656915</v>
      </c>
      <c r="Q17" s="334">
        <v>12</v>
      </c>
      <c r="R17" s="331">
        <v>38.4</v>
      </c>
      <c r="S17" s="354">
        <v>0.0001914315249432053</v>
      </c>
      <c r="T17" s="203">
        <v>12</v>
      </c>
      <c r="U17" s="345">
        <v>5.772366718457624E-05</v>
      </c>
      <c r="V17" s="204">
        <v>12</v>
      </c>
      <c r="W17" s="264">
        <v>38.4</v>
      </c>
      <c r="X17" s="343">
        <v>5.844649027949335E-05</v>
      </c>
    </row>
    <row r="18" spans="1:30" s="208" customFormat="1" ht="15">
      <c r="A18" s="196"/>
      <c r="B18" s="141" t="s">
        <v>73</v>
      </c>
      <c r="C18" s="11"/>
      <c r="D18" s="12"/>
      <c r="E18" s="142"/>
      <c r="F18" s="143">
        <v>0</v>
      </c>
      <c r="G18" s="147"/>
      <c r="H18" s="147"/>
      <c r="I18" s="145">
        <v>0</v>
      </c>
      <c r="J18" s="142"/>
      <c r="K18" s="146">
        <v>0</v>
      </c>
      <c r="L18" s="144"/>
      <c r="M18" s="144"/>
      <c r="N18" s="145">
        <v>0</v>
      </c>
      <c r="O18" s="142">
        <v>12</v>
      </c>
      <c r="P18" s="168">
        <v>0.00016030136656915</v>
      </c>
      <c r="Q18" s="147">
        <v>12</v>
      </c>
      <c r="R18" s="144">
        <v>38.4</v>
      </c>
      <c r="S18" s="163">
        <v>0.0001914315249432053</v>
      </c>
      <c r="T18" s="149">
        <v>12</v>
      </c>
      <c r="U18" s="165">
        <v>5.772366718457624E-05</v>
      </c>
      <c r="V18" s="151">
        <v>12</v>
      </c>
      <c r="W18" s="152">
        <v>38.4</v>
      </c>
      <c r="X18" s="193">
        <v>5.844649027949335E-05</v>
      </c>
      <c r="Y18" s="201"/>
      <c r="Z18" s="201"/>
      <c r="AA18" s="201"/>
      <c r="AB18" s="201"/>
      <c r="AC18" s="201"/>
      <c r="AD18" s="201"/>
    </row>
    <row r="19" spans="2:24" ht="15">
      <c r="B19" s="132" t="s">
        <v>83</v>
      </c>
      <c r="C19" s="321"/>
      <c r="D19" s="322"/>
      <c r="E19" s="153"/>
      <c r="F19" s="166"/>
      <c r="G19" s="156"/>
      <c r="H19" s="161"/>
      <c r="I19" s="157"/>
      <c r="J19" s="153"/>
      <c r="K19" s="158"/>
      <c r="L19" s="159"/>
      <c r="M19" s="159"/>
      <c r="N19" s="157"/>
      <c r="O19" s="153"/>
      <c r="P19" s="158"/>
      <c r="Q19" s="161"/>
      <c r="R19" s="159"/>
      <c r="S19" s="157"/>
      <c r="T19" s="338"/>
      <c r="U19" s="339"/>
      <c r="V19" s="340"/>
      <c r="W19" s="341"/>
      <c r="X19" s="355"/>
    </row>
    <row r="20" spans="2:24" ht="15">
      <c r="B20" s="328" t="s">
        <v>84</v>
      </c>
      <c r="C20" s="208">
        <v>1.6</v>
      </c>
      <c r="D20" s="352" t="s">
        <v>122</v>
      </c>
      <c r="E20" s="329">
        <v>689</v>
      </c>
      <c r="F20" s="356">
        <v>0.013298334330547567</v>
      </c>
      <c r="G20" s="357">
        <v>714</v>
      </c>
      <c r="H20" s="358">
        <v>1142.4000000000028</v>
      </c>
      <c r="I20" s="332">
        <v>0.005483485291726179</v>
      </c>
      <c r="J20" s="329">
        <v>495</v>
      </c>
      <c r="K20" s="333">
        <v>0.006094783111910068</v>
      </c>
      <c r="L20" s="331">
        <v>581</v>
      </c>
      <c r="M20" s="331">
        <v>929.6000000000058</v>
      </c>
      <c r="N20" s="332">
        <v>0.003747138302491168</v>
      </c>
      <c r="O20" s="329">
        <v>37</v>
      </c>
      <c r="P20" s="353">
        <v>0.0004942625469215458</v>
      </c>
      <c r="Q20" s="334">
        <v>38</v>
      </c>
      <c r="R20" s="331">
        <v>60.80000000000003</v>
      </c>
      <c r="S20" s="354">
        <v>0.00030309991449340855</v>
      </c>
      <c r="T20" s="203">
        <v>1221</v>
      </c>
      <c r="U20" s="336">
        <v>0.005873383136030632</v>
      </c>
      <c r="V20" s="204">
        <v>1333</v>
      </c>
      <c r="W20" s="264">
        <v>2132.799999999956</v>
      </c>
      <c r="X20" s="359">
        <v>0.0032462154809401265</v>
      </c>
    </row>
    <row r="21" spans="2:24" ht="15">
      <c r="B21" s="328" t="s">
        <v>85</v>
      </c>
      <c r="C21" s="208">
        <v>1.8</v>
      </c>
      <c r="D21" s="352" t="s">
        <v>122</v>
      </c>
      <c r="E21" s="329">
        <v>9497</v>
      </c>
      <c r="F21" s="356">
        <v>0.18330084345023256</v>
      </c>
      <c r="G21" s="357">
        <v>11508</v>
      </c>
      <c r="H21" s="358">
        <v>20714.399999996538</v>
      </c>
      <c r="I21" s="332">
        <v>0.09942849065731224</v>
      </c>
      <c r="J21" s="329">
        <v>8059</v>
      </c>
      <c r="K21" s="333">
        <v>0.09922799413915806</v>
      </c>
      <c r="L21" s="331">
        <v>9630</v>
      </c>
      <c r="M21" s="331">
        <v>17333.99999999862</v>
      </c>
      <c r="N21" s="332">
        <v>0.06987187536077488</v>
      </c>
      <c r="O21" s="329">
        <v>18490</v>
      </c>
      <c r="P21" s="333">
        <v>0.24699768898863197</v>
      </c>
      <c r="Q21" s="334">
        <v>23500</v>
      </c>
      <c r="R21" s="331">
        <v>42299.99999999486</v>
      </c>
      <c r="S21" s="332">
        <v>0.21087378919522398</v>
      </c>
      <c r="T21" s="203">
        <v>36046</v>
      </c>
      <c r="U21" s="336">
        <v>0.17339227561126958</v>
      </c>
      <c r="V21" s="204">
        <v>44638</v>
      </c>
      <c r="W21" s="264">
        <v>80348.40000004938</v>
      </c>
      <c r="X21" s="359">
        <v>0.12229380155145131</v>
      </c>
    </row>
    <row r="22" spans="1:30" s="208" customFormat="1" ht="15">
      <c r="A22" s="196"/>
      <c r="B22" s="141" t="s">
        <v>73</v>
      </c>
      <c r="D22" s="352"/>
      <c r="E22" s="142">
        <v>10186</v>
      </c>
      <c r="F22" s="169">
        <v>0.19659917778078015</v>
      </c>
      <c r="G22" s="170">
        <v>12222</v>
      </c>
      <c r="H22" s="171">
        <v>21856.799999995557</v>
      </c>
      <c r="I22" s="145">
        <v>0.1049119759490337</v>
      </c>
      <c r="J22" s="142">
        <v>8554</v>
      </c>
      <c r="K22" s="146">
        <v>0.10532277725106813</v>
      </c>
      <c r="L22" s="144">
        <v>10211</v>
      </c>
      <c r="M22" s="144">
        <v>18263.59999999801</v>
      </c>
      <c r="N22" s="145">
        <v>0.07361901366326357</v>
      </c>
      <c r="O22" s="142">
        <v>18527</v>
      </c>
      <c r="P22" s="146">
        <v>0.2474919515355535</v>
      </c>
      <c r="Q22" s="147">
        <v>23538</v>
      </c>
      <c r="R22" s="144">
        <v>42360.79999999482</v>
      </c>
      <c r="S22" s="145">
        <v>0.2111768891097172</v>
      </c>
      <c r="T22" s="149">
        <v>37267</v>
      </c>
      <c r="U22" s="150">
        <v>0.17926565874730022</v>
      </c>
      <c r="V22" s="151">
        <v>45971</v>
      </c>
      <c r="W22" s="152">
        <v>82481.2000000565</v>
      </c>
      <c r="X22" s="192">
        <v>0.12554001703240233</v>
      </c>
      <c r="Y22" s="201"/>
      <c r="Z22" s="201"/>
      <c r="AA22" s="201"/>
      <c r="AB22" s="201"/>
      <c r="AC22" s="201"/>
      <c r="AD22" s="201"/>
    </row>
    <row r="23" spans="2:24" ht="15">
      <c r="B23" s="132" t="s">
        <v>86</v>
      </c>
      <c r="C23" s="360"/>
      <c r="D23" s="327"/>
      <c r="E23" s="153"/>
      <c r="F23" s="166"/>
      <c r="G23" s="167"/>
      <c r="H23" s="156"/>
      <c r="I23" s="157"/>
      <c r="J23" s="153"/>
      <c r="K23" s="158"/>
      <c r="L23" s="159"/>
      <c r="M23" s="159"/>
      <c r="N23" s="157"/>
      <c r="O23" s="153"/>
      <c r="P23" s="158"/>
      <c r="Q23" s="161"/>
      <c r="R23" s="159"/>
      <c r="S23" s="157"/>
      <c r="T23" s="338"/>
      <c r="U23" s="339"/>
      <c r="V23" s="340"/>
      <c r="W23" s="341"/>
      <c r="X23" s="355"/>
    </row>
    <row r="24" spans="2:24" ht="15">
      <c r="B24" s="328" t="s">
        <v>87</v>
      </c>
      <c r="C24" s="361">
        <v>5.3</v>
      </c>
      <c r="D24" s="352" t="s">
        <v>122</v>
      </c>
      <c r="E24" s="329">
        <v>17</v>
      </c>
      <c r="F24" s="362">
        <v>0.00032811565111655827</v>
      </c>
      <c r="G24" s="357">
        <v>17</v>
      </c>
      <c r="H24" s="358">
        <v>90.09999999999998</v>
      </c>
      <c r="I24" s="354">
        <v>0.0004324772625914981</v>
      </c>
      <c r="J24" s="329">
        <v>9</v>
      </c>
      <c r="K24" s="353">
        <v>0.00011081423839836488</v>
      </c>
      <c r="L24" s="331">
        <v>9</v>
      </c>
      <c r="M24" s="331">
        <v>47.699999999999996</v>
      </c>
      <c r="N24" s="354">
        <v>0.00019227463105510713</v>
      </c>
      <c r="O24" s="329">
        <v>6</v>
      </c>
      <c r="P24" s="353">
        <v>8.0150683284575E-05</v>
      </c>
      <c r="Q24" s="334">
        <v>6</v>
      </c>
      <c r="R24" s="331">
        <v>31.8</v>
      </c>
      <c r="S24" s="354">
        <v>0.0001585292315935919</v>
      </c>
      <c r="T24" s="203">
        <v>32</v>
      </c>
      <c r="U24" s="345">
        <v>0.00015392977915886996</v>
      </c>
      <c r="V24" s="204">
        <v>32</v>
      </c>
      <c r="W24" s="264">
        <v>169.60000000000005</v>
      </c>
      <c r="X24" s="363">
        <v>0.00025813866540109576</v>
      </c>
    </row>
    <row r="25" spans="2:24" ht="15">
      <c r="B25" s="328" t="s">
        <v>88</v>
      </c>
      <c r="C25" s="361">
        <v>22.1</v>
      </c>
      <c r="D25" s="352" t="s">
        <v>122</v>
      </c>
      <c r="E25" s="329">
        <v>3</v>
      </c>
      <c r="F25" s="362">
        <v>5.790276196174557E-05</v>
      </c>
      <c r="G25" s="357">
        <v>3</v>
      </c>
      <c r="H25" s="358">
        <v>66.30000000000001</v>
      </c>
      <c r="I25" s="354">
        <v>0.00031823798568053646</v>
      </c>
      <c r="J25" s="329">
        <v>7</v>
      </c>
      <c r="K25" s="353">
        <v>8.618885208761712E-05</v>
      </c>
      <c r="L25" s="331">
        <v>7</v>
      </c>
      <c r="M25" s="331">
        <v>154.7</v>
      </c>
      <c r="N25" s="332">
        <v>0.0006235825036525173</v>
      </c>
      <c r="O25" s="329">
        <v>25</v>
      </c>
      <c r="P25" s="353">
        <v>0.00033396118035239586</v>
      </c>
      <c r="Q25" s="334">
        <v>25</v>
      </c>
      <c r="R25" s="331">
        <v>552.5000000000002</v>
      </c>
      <c r="S25" s="332">
        <v>0.0027543207690396087</v>
      </c>
      <c r="T25" s="203">
        <v>35</v>
      </c>
      <c r="U25" s="345">
        <v>0.00016836069595501402</v>
      </c>
      <c r="V25" s="204">
        <v>35</v>
      </c>
      <c r="W25" s="264">
        <v>773.5000000000005</v>
      </c>
      <c r="X25" s="337">
        <v>0.0011773010476871912</v>
      </c>
    </row>
    <row r="26" spans="2:24" ht="15">
      <c r="B26" s="328" t="s">
        <v>89</v>
      </c>
      <c r="C26" s="361">
        <v>27.4</v>
      </c>
      <c r="D26" s="352" t="s">
        <v>122</v>
      </c>
      <c r="E26" s="329"/>
      <c r="F26" s="356">
        <v>0</v>
      </c>
      <c r="G26" s="357"/>
      <c r="H26" s="358"/>
      <c r="I26" s="332">
        <v>0</v>
      </c>
      <c r="J26" s="329">
        <v>1</v>
      </c>
      <c r="K26" s="348">
        <v>1.2312693155373875E-05</v>
      </c>
      <c r="L26" s="331">
        <v>1</v>
      </c>
      <c r="M26" s="331">
        <v>27.4</v>
      </c>
      <c r="N26" s="354">
        <v>0.00011044706270251437</v>
      </c>
      <c r="O26" s="329">
        <v>1</v>
      </c>
      <c r="P26" s="348">
        <v>1.3358447214095834E-05</v>
      </c>
      <c r="Q26" s="334">
        <v>1</v>
      </c>
      <c r="R26" s="331">
        <v>27.4</v>
      </c>
      <c r="S26" s="354">
        <v>0.0001365943693605163</v>
      </c>
      <c r="T26" s="203">
        <v>2</v>
      </c>
      <c r="U26" s="345">
        <v>9.620611197429373E-06</v>
      </c>
      <c r="V26" s="204">
        <v>2</v>
      </c>
      <c r="W26" s="264">
        <v>54.8</v>
      </c>
      <c r="X26" s="343">
        <v>8.340801216969364E-05</v>
      </c>
    </row>
    <row r="27" spans="2:24" ht="15">
      <c r="B27" s="328" t="s">
        <v>90</v>
      </c>
      <c r="C27" s="361">
        <v>19.9</v>
      </c>
      <c r="D27" s="352" t="s">
        <v>122</v>
      </c>
      <c r="E27" s="329">
        <v>68</v>
      </c>
      <c r="F27" s="356">
        <v>0.001312462604466233</v>
      </c>
      <c r="G27" s="357">
        <v>68</v>
      </c>
      <c r="H27" s="358">
        <v>1353.2000000000007</v>
      </c>
      <c r="I27" s="332">
        <v>0.006495318887223259</v>
      </c>
      <c r="J27" s="329">
        <v>49</v>
      </c>
      <c r="K27" s="333">
        <v>0.0006033219646133199</v>
      </c>
      <c r="L27" s="331">
        <v>49</v>
      </c>
      <c r="M27" s="331">
        <v>975.0999999999992</v>
      </c>
      <c r="N27" s="332">
        <v>0.00393054492121247</v>
      </c>
      <c r="O27" s="329">
        <v>34</v>
      </c>
      <c r="P27" s="353">
        <v>0.0004541872052792583</v>
      </c>
      <c r="Q27" s="334">
        <v>34</v>
      </c>
      <c r="R27" s="331">
        <v>676.5999999999996</v>
      </c>
      <c r="S27" s="332">
        <v>0.003372983587931579</v>
      </c>
      <c r="T27" s="203">
        <v>151</v>
      </c>
      <c r="U27" s="336">
        <v>0.0007263561454059176</v>
      </c>
      <c r="V27" s="204">
        <v>151</v>
      </c>
      <c r="W27" s="264">
        <v>3004.9000000000083</v>
      </c>
      <c r="X27" s="337">
        <v>0.004573590068772137</v>
      </c>
    </row>
    <row r="28" spans="2:24" ht="15">
      <c r="B28" s="328" t="s">
        <v>91</v>
      </c>
      <c r="C28" s="361">
        <v>22.1</v>
      </c>
      <c r="D28" s="352" t="s">
        <v>122</v>
      </c>
      <c r="E28" s="329">
        <v>695</v>
      </c>
      <c r="F28" s="356">
        <v>0.013414139854471058</v>
      </c>
      <c r="G28" s="357">
        <v>695</v>
      </c>
      <c r="H28" s="358">
        <v>15359.500000000173</v>
      </c>
      <c r="I28" s="332">
        <v>0.0737251333493251</v>
      </c>
      <c r="J28" s="329">
        <v>334</v>
      </c>
      <c r="K28" s="333">
        <v>0.004112439513894874</v>
      </c>
      <c r="L28" s="331">
        <v>334</v>
      </c>
      <c r="M28" s="331">
        <v>7381.400000000042</v>
      </c>
      <c r="N28" s="332">
        <v>0.029753793745705994</v>
      </c>
      <c r="O28" s="329">
        <v>419</v>
      </c>
      <c r="P28" s="333">
        <v>0.005597189382706154</v>
      </c>
      <c r="Q28" s="334">
        <v>419</v>
      </c>
      <c r="R28" s="331">
        <v>9282.000000000073</v>
      </c>
      <c r="S28" s="332">
        <v>0.04627258891986577</v>
      </c>
      <c r="T28" s="203">
        <v>1448</v>
      </c>
      <c r="U28" s="336">
        <v>0.006965322506938866</v>
      </c>
      <c r="V28" s="204">
        <v>1449</v>
      </c>
      <c r="W28" s="264">
        <v>32022.89999999916</v>
      </c>
      <c r="X28" s="337">
        <v>0.0487402633742484</v>
      </c>
    </row>
    <row r="29" spans="2:24" ht="15">
      <c r="B29" s="328" t="s">
        <v>92</v>
      </c>
      <c r="C29" s="361">
        <v>27.4</v>
      </c>
      <c r="D29" s="352" t="s">
        <v>122</v>
      </c>
      <c r="E29" s="329">
        <v>10</v>
      </c>
      <c r="F29" s="362">
        <v>0.00019300920653915192</v>
      </c>
      <c r="G29" s="357">
        <v>10</v>
      </c>
      <c r="H29" s="358">
        <v>274</v>
      </c>
      <c r="I29" s="332">
        <v>0.001315191675361493</v>
      </c>
      <c r="J29" s="329">
        <v>14</v>
      </c>
      <c r="K29" s="353">
        <v>0.00017237770417523424</v>
      </c>
      <c r="L29" s="331">
        <v>14</v>
      </c>
      <c r="M29" s="331">
        <v>383.5999999999999</v>
      </c>
      <c r="N29" s="332">
        <v>0.0015462588778352008</v>
      </c>
      <c r="O29" s="329">
        <v>40</v>
      </c>
      <c r="P29" s="333">
        <v>0.0005343378885638334</v>
      </c>
      <c r="Q29" s="334">
        <v>40</v>
      </c>
      <c r="R29" s="331">
        <v>1095.9999999999995</v>
      </c>
      <c r="S29" s="332">
        <v>0.005463774774420649</v>
      </c>
      <c r="T29" s="203">
        <v>64</v>
      </c>
      <c r="U29" s="345">
        <v>0.0003078595583177399</v>
      </c>
      <c r="V29" s="204">
        <v>64</v>
      </c>
      <c r="W29" s="264">
        <v>1753.6000000000017</v>
      </c>
      <c r="X29" s="337">
        <v>0.0026690563894301994</v>
      </c>
    </row>
    <row r="30" spans="2:24" ht="15">
      <c r="B30" s="328" t="s">
        <v>101</v>
      </c>
      <c r="C30" s="361">
        <v>14.5</v>
      </c>
      <c r="D30" s="352" t="s">
        <v>122</v>
      </c>
      <c r="E30" s="329">
        <v>35</v>
      </c>
      <c r="F30" s="356">
        <v>0.0006755322228870317</v>
      </c>
      <c r="G30" s="357">
        <v>35</v>
      </c>
      <c r="H30" s="358">
        <v>507.5</v>
      </c>
      <c r="I30" s="332">
        <v>0.0024359845811896264</v>
      </c>
      <c r="J30" s="329">
        <v>32</v>
      </c>
      <c r="K30" s="353">
        <v>0.000394006180971964</v>
      </c>
      <c r="L30" s="331">
        <v>32</v>
      </c>
      <c r="M30" s="331">
        <v>464</v>
      </c>
      <c r="N30" s="332">
        <v>0.0018703444194878346</v>
      </c>
      <c r="O30" s="329"/>
      <c r="P30" s="333">
        <v>0</v>
      </c>
      <c r="Q30" s="334"/>
      <c r="R30" s="331"/>
      <c r="S30" s="332">
        <v>0</v>
      </c>
      <c r="T30" s="203">
        <v>67</v>
      </c>
      <c r="U30" s="345">
        <v>0.000322290475113884</v>
      </c>
      <c r="V30" s="204">
        <v>67</v>
      </c>
      <c r="W30" s="264">
        <v>971.5</v>
      </c>
      <c r="X30" s="337">
        <v>0.001478665763190828</v>
      </c>
    </row>
    <row r="31" spans="2:24" ht="15">
      <c r="B31" s="328" t="s">
        <v>93</v>
      </c>
      <c r="C31" s="361">
        <v>15.1</v>
      </c>
      <c r="D31" s="352" t="s">
        <v>122</v>
      </c>
      <c r="E31" s="329">
        <v>45</v>
      </c>
      <c r="F31" s="356">
        <v>0.0008685414294261836</v>
      </c>
      <c r="G31" s="357">
        <v>45</v>
      </c>
      <c r="H31" s="358">
        <v>679.5000000000006</v>
      </c>
      <c r="I31" s="332">
        <v>0.0032615793555041427</v>
      </c>
      <c r="J31" s="329">
        <v>32</v>
      </c>
      <c r="K31" s="353">
        <v>0.000394006180971964</v>
      </c>
      <c r="L31" s="331">
        <v>32</v>
      </c>
      <c r="M31" s="331">
        <v>483.2000000000003</v>
      </c>
      <c r="N31" s="332">
        <v>0.0019477379816735393</v>
      </c>
      <c r="O31" s="329">
        <v>10</v>
      </c>
      <c r="P31" s="353">
        <v>0.00013358447214095834</v>
      </c>
      <c r="Q31" s="334">
        <v>10</v>
      </c>
      <c r="R31" s="331">
        <v>150.99999999999997</v>
      </c>
      <c r="S31" s="332">
        <v>0.0007527645902714583</v>
      </c>
      <c r="T31" s="203">
        <v>87</v>
      </c>
      <c r="U31" s="345">
        <v>0.0004184965870881777</v>
      </c>
      <c r="V31" s="204">
        <v>87</v>
      </c>
      <c r="W31" s="264">
        <v>1313.6999999999994</v>
      </c>
      <c r="X31" s="337">
        <v>0.0019995092260461037</v>
      </c>
    </row>
    <row r="32" spans="2:24" ht="15">
      <c r="B32" s="328" t="s">
        <v>102</v>
      </c>
      <c r="C32" s="361">
        <v>20.4</v>
      </c>
      <c r="D32" s="352" t="s">
        <v>122</v>
      </c>
      <c r="E32" s="329">
        <v>2</v>
      </c>
      <c r="F32" s="364">
        <v>3.8601841307830387E-05</v>
      </c>
      <c r="G32" s="357">
        <v>2</v>
      </c>
      <c r="H32" s="358">
        <v>40.8</v>
      </c>
      <c r="I32" s="354">
        <v>0.00019583876041879162</v>
      </c>
      <c r="J32" s="329">
        <v>1</v>
      </c>
      <c r="K32" s="348">
        <v>1.2312693155373875E-05</v>
      </c>
      <c r="L32" s="331">
        <v>1</v>
      </c>
      <c r="M32" s="331">
        <v>20.4</v>
      </c>
      <c r="N32" s="354">
        <v>8.223065982230997E-05</v>
      </c>
      <c r="O32" s="329"/>
      <c r="P32" s="353">
        <v>0</v>
      </c>
      <c r="Q32" s="334"/>
      <c r="R32" s="331"/>
      <c r="S32" s="332">
        <v>0</v>
      </c>
      <c r="T32" s="203">
        <v>3</v>
      </c>
      <c r="U32" s="345">
        <v>1.443091679614406E-05</v>
      </c>
      <c r="V32" s="204">
        <v>3</v>
      </c>
      <c r="W32" s="264">
        <v>61.199999999999996</v>
      </c>
      <c r="X32" s="343">
        <v>9.314909388294253E-05</v>
      </c>
    </row>
    <row r="33" spans="2:24" ht="15">
      <c r="B33" s="328" t="s">
        <v>94</v>
      </c>
      <c r="C33" s="361">
        <v>19.9</v>
      </c>
      <c r="D33" s="352" t="s">
        <v>122</v>
      </c>
      <c r="E33" s="329"/>
      <c r="F33" s="356">
        <v>0</v>
      </c>
      <c r="G33" s="357"/>
      <c r="H33" s="358"/>
      <c r="I33" s="332">
        <v>0</v>
      </c>
      <c r="J33" s="329">
        <v>3</v>
      </c>
      <c r="K33" s="348">
        <v>3.693807946612162E-05</v>
      </c>
      <c r="L33" s="331">
        <v>3</v>
      </c>
      <c r="M33" s="331">
        <v>59.699999999999996</v>
      </c>
      <c r="N33" s="354">
        <v>0.00024064560742117182</v>
      </c>
      <c r="O33" s="329">
        <v>30</v>
      </c>
      <c r="P33" s="353">
        <v>0.000400753416422875</v>
      </c>
      <c r="Q33" s="334">
        <v>30</v>
      </c>
      <c r="R33" s="331">
        <v>596.9999999999997</v>
      </c>
      <c r="S33" s="332">
        <v>0.0029761619893513935</v>
      </c>
      <c r="T33" s="203">
        <v>33</v>
      </c>
      <c r="U33" s="345">
        <v>0.00015874008475758465</v>
      </c>
      <c r="V33" s="204">
        <v>33</v>
      </c>
      <c r="W33" s="264">
        <v>656.6999999999996</v>
      </c>
      <c r="X33" s="337">
        <v>0.0009995263064203974</v>
      </c>
    </row>
    <row r="34" spans="2:24" ht="15">
      <c r="B34" s="328" t="s">
        <v>95</v>
      </c>
      <c r="C34" s="361">
        <v>22.1</v>
      </c>
      <c r="D34" s="352" t="s">
        <v>122</v>
      </c>
      <c r="E34" s="329">
        <v>113</v>
      </c>
      <c r="F34" s="356">
        <v>0.0021810040338924165</v>
      </c>
      <c r="G34" s="357">
        <v>113</v>
      </c>
      <c r="H34" s="358">
        <v>2497.2999999999947</v>
      </c>
      <c r="I34" s="332">
        <v>0.01198696412730018</v>
      </c>
      <c r="J34" s="329">
        <v>95</v>
      </c>
      <c r="K34" s="333">
        <v>0.001169705849760518</v>
      </c>
      <c r="L34" s="331">
        <v>95</v>
      </c>
      <c r="M34" s="331">
        <v>2099.4999999999964</v>
      </c>
      <c r="N34" s="332">
        <v>0.00846290540671272</v>
      </c>
      <c r="O34" s="329">
        <v>364</v>
      </c>
      <c r="P34" s="333">
        <v>0.004862474785930883</v>
      </c>
      <c r="Q34" s="334">
        <v>364</v>
      </c>
      <c r="R34" s="331">
        <v>8044.400000000053</v>
      </c>
      <c r="S34" s="332">
        <v>0.04010291039721695</v>
      </c>
      <c r="T34" s="203">
        <v>572</v>
      </c>
      <c r="U34" s="336">
        <v>0.0027514948024648005</v>
      </c>
      <c r="V34" s="204">
        <v>572</v>
      </c>
      <c r="W34" s="264">
        <v>12641.200000000128</v>
      </c>
      <c r="X34" s="337">
        <v>0.019240462836487993</v>
      </c>
    </row>
    <row r="35" spans="2:24" ht="15">
      <c r="B35" s="328" t="s">
        <v>96</v>
      </c>
      <c r="C35" s="361">
        <v>27.4</v>
      </c>
      <c r="D35" s="352" t="s">
        <v>122</v>
      </c>
      <c r="E35" s="329">
        <v>5</v>
      </c>
      <c r="F35" s="362">
        <v>9.650460326957596E-05</v>
      </c>
      <c r="G35" s="357">
        <v>5</v>
      </c>
      <c r="H35" s="358">
        <v>137</v>
      </c>
      <c r="I35" s="332">
        <v>0.0006575958376807465</v>
      </c>
      <c r="J35" s="329">
        <v>10</v>
      </c>
      <c r="K35" s="353">
        <v>0.00012312693155373876</v>
      </c>
      <c r="L35" s="331">
        <v>10</v>
      </c>
      <c r="M35" s="331">
        <v>274</v>
      </c>
      <c r="N35" s="332">
        <v>0.0011044706270251438</v>
      </c>
      <c r="O35" s="329">
        <v>16</v>
      </c>
      <c r="P35" s="353">
        <v>0.00021373515542553334</v>
      </c>
      <c r="Q35" s="334">
        <v>16</v>
      </c>
      <c r="R35" s="331">
        <v>438.39999999999986</v>
      </c>
      <c r="S35" s="332">
        <v>0.00218550990976826</v>
      </c>
      <c r="T35" s="203">
        <v>31</v>
      </c>
      <c r="U35" s="345">
        <v>0.00014911947356015528</v>
      </c>
      <c r="V35" s="204">
        <v>31</v>
      </c>
      <c r="W35" s="264">
        <v>849.3999999999995</v>
      </c>
      <c r="X35" s="337">
        <v>0.0012928241886302507</v>
      </c>
    </row>
    <row r="36" spans="1:30" s="208" customFormat="1" ht="15">
      <c r="A36" s="196"/>
      <c r="B36" s="141" t="s">
        <v>73</v>
      </c>
      <c r="C36" s="172"/>
      <c r="D36" s="173"/>
      <c r="E36" s="142">
        <v>993</v>
      </c>
      <c r="F36" s="169">
        <v>0.019165814209337786</v>
      </c>
      <c r="G36" s="170">
        <v>993</v>
      </c>
      <c r="H36" s="171">
        <v>21005.199999999957</v>
      </c>
      <c r="I36" s="145">
        <v>0.10082432182227435</v>
      </c>
      <c r="J36" s="142">
        <v>587</v>
      </c>
      <c r="K36" s="146">
        <v>0.007227550882204465</v>
      </c>
      <c r="L36" s="144">
        <v>587</v>
      </c>
      <c r="M36" s="144">
        <v>12370.700000000097</v>
      </c>
      <c r="N36" s="145">
        <v>0.049865236444306765</v>
      </c>
      <c r="O36" s="142">
        <v>945</v>
      </c>
      <c r="P36" s="146">
        <v>0.012623732617320563</v>
      </c>
      <c r="Q36" s="147">
        <v>945</v>
      </c>
      <c r="R36" s="144">
        <v>20897.099999999893</v>
      </c>
      <c r="S36" s="145">
        <v>0.10417613853881863</v>
      </c>
      <c r="T36" s="149">
        <v>2525</v>
      </c>
      <c r="U36" s="150">
        <v>0.012146021636754583</v>
      </c>
      <c r="V36" s="151">
        <v>2526</v>
      </c>
      <c r="W36" s="152">
        <v>54272.99999999816</v>
      </c>
      <c r="X36" s="191">
        <v>0.0826058949723655</v>
      </c>
      <c r="Y36" s="201"/>
      <c r="Z36" s="201"/>
      <c r="AA36" s="201"/>
      <c r="AB36" s="201"/>
      <c r="AC36" s="201"/>
      <c r="AD36" s="201"/>
    </row>
    <row r="37" spans="2:24" ht="15">
      <c r="B37" s="132" t="s">
        <v>58</v>
      </c>
      <c r="C37" s="360"/>
      <c r="D37" s="327"/>
      <c r="E37" s="174"/>
      <c r="F37" s="166"/>
      <c r="G37" s="167"/>
      <c r="H37" s="156"/>
      <c r="I37" s="157"/>
      <c r="J37" s="153"/>
      <c r="K37" s="158"/>
      <c r="L37" s="159"/>
      <c r="M37" s="159"/>
      <c r="N37" s="157"/>
      <c r="O37" s="153"/>
      <c r="P37" s="158"/>
      <c r="Q37" s="161"/>
      <c r="R37" s="159"/>
      <c r="S37" s="157"/>
      <c r="T37" s="338"/>
      <c r="U37" s="339"/>
      <c r="V37" s="340"/>
      <c r="W37" s="341"/>
      <c r="X37" s="342"/>
    </row>
    <row r="38" spans="2:24" ht="15">
      <c r="B38" s="328" t="s">
        <v>97</v>
      </c>
      <c r="C38" s="361">
        <v>0.4</v>
      </c>
      <c r="D38" s="352" t="s">
        <v>122</v>
      </c>
      <c r="E38" s="365">
        <v>1</v>
      </c>
      <c r="F38" s="364">
        <v>1.9300920653915193E-05</v>
      </c>
      <c r="G38" s="357">
        <v>7</v>
      </c>
      <c r="H38" s="358">
        <v>2.8000000000000003</v>
      </c>
      <c r="I38" s="366">
        <v>1.3439914930701388E-05</v>
      </c>
      <c r="J38" s="329">
        <v>1150</v>
      </c>
      <c r="K38" s="333">
        <v>0.014159597128679957</v>
      </c>
      <c r="L38" s="331">
        <v>3829</v>
      </c>
      <c r="M38" s="331">
        <v>1531.5999999999983</v>
      </c>
      <c r="N38" s="332">
        <v>0.0061737489501887165</v>
      </c>
      <c r="O38" s="329">
        <v>303</v>
      </c>
      <c r="P38" s="333">
        <v>0.0040476095058710375</v>
      </c>
      <c r="Q38" s="334">
        <v>722</v>
      </c>
      <c r="R38" s="331">
        <v>288.80000000000007</v>
      </c>
      <c r="S38" s="332">
        <v>0.0014397245938436902</v>
      </c>
      <c r="T38" s="203">
        <v>1454</v>
      </c>
      <c r="U38" s="336">
        <v>0.006994184340531154</v>
      </c>
      <c r="V38" s="204">
        <v>4558</v>
      </c>
      <c r="W38" s="264">
        <v>1823.2000000000028</v>
      </c>
      <c r="X38" s="337">
        <v>0.0027749906530617824</v>
      </c>
    </row>
    <row r="39" spans="2:24" ht="15">
      <c r="B39" s="328" t="s">
        <v>98</v>
      </c>
      <c r="C39" s="361">
        <v>0.13</v>
      </c>
      <c r="D39" s="352" t="s">
        <v>122</v>
      </c>
      <c r="E39" s="365">
        <v>1771</v>
      </c>
      <c r="F39" s="356">
        <v>0.03418193047808381</v>
      </c>
      <c r="G39" s="357">
        <v>5301</v>
      </c>
      <c r="H39" s="358">
        <v>689.1299999999861</v>
      </c>
      <c r="I39" s="332">
        <v>0.0033078030629264503</v>
      </c>
      <c r="J39" s="329">
        <v>818</v>
      </c>
      <c r="K39" s="333">
        <v>0.010071783001095829</v>
      </c>
      <c r="L39" s="331">
        <v>2515</v>
      </c>
      <c r="M39" s="331">
        <v>326.94999999999783</v>
      </c>
      <c r="N39" s="332">
        <v>0.0013179075602403954</v>
      </c>
      <c r="O39" s="329">
        <v>1202</v>
      </c>
      <c r="P39" s="333">
        <v>0.016056853551343193</v>
      </c>
      <c r="Q39" s="334">
        <v>8317</v>
      </c>
      <c r="R39" s="331">
        <v>1081.2099999999832</v>
      </c>
      <c r="S39" s="332">
        <v>0.005390043726141661</v>
      </c>
      <c r="T39" s="203">
        <v>3791</v>
      </c>
      <c r="U39" s="336">
        <v>0.018235868524727375</v>
      </c>
      <c r="V39" s="204">
        <v>16133</v>
      </c>
      <c r="W39" s="264">
        <v>2097.2900000000063</v>
      </c>
      <c r="X39" s="337">
        <v>0.0031921676978718485</v>
      </c>
    </row>
    <row r="40" spans="2:24" ht="15">
      <c r="B40" s="328" t="s">
        <v>99</v>
      </c>
      <c r="C40" s="361">
        <v>0.29</v>
      </c>
      <c r="D40" s="352" t="s">
        <v>122</v>
      </c>
      <c r="E40" s="365">
        <v>34393</v>
      </c>
      <c r="F40" s="356">
        <v>0.6638165640501051</v>
      </c>
      <c r="G40" s="357">
        <v>239000</v>
      </c>
      <c r="H40" s="358">
        <v>69310.00000000521</v>
      </c>
      <c r="I40" s="332">
        <v>0.3326858942310654</v>
      </c>
      <c r="J40" s="329">
        <v>66364</v>
      </c>
      <c r="K40" s="333">
        <v>0.8171195685632319</v>
      </c>
      <c r="L40" s="331">
        <v>485932</v>
      </c>
      <c r="M40" s="331">
        <v>140920.28000018795</v>
      </c>
      <c r="N40" s="332">
        <v>0.5680376277823591</v>
      </c>
      <c r="O40" s="329">
        <v>52818</v>
      </c>
      <c r="P40" s="333">
        <v>0.7055664649541137</v>
      </c>
      <c r="Q40" s="334">
        <v>403445</v>
      </c>
      <c r="R40" s="331">
        <v>116999.05000014062</v>
      </c>
      <c r="S40" s="332">
        <v>0.5832631916258657</v>
      </c>
      <c r="T40" s="203">
        <v>153575</v>
      </c>
      <c r="U40" s="336">
        <v>0.738742682322608</v>
      </c>
      <c r="V40" s="204">
        <v>1128377</v>
      </c>
      <c r="W40" s="264">
        <v>327229.33000069874</v>
      </c>
      <c r="X40" s="337">
        <v>0.49805744414195213</v>
      </c>
    </row>
    <row r="41" spans="2:24" ht="15">
      <c r="B41" s="328" t="s">
        <v>103</v>
      </c>
      <c r="C41" s="361">
        <v>0.25</v>
      </c>
      <c r="D41" s="352" t="s">
        <v>122</v>
      </c>
      <c r="E41" s="365">
        <v>1</v>
      </c>
      <c r="F41" s="364">
        <v>1.9300920653915193E-05</v>
      </c>
      <c r="G41" s="357">
        <v>8</v>
      </c>
      <c r="H41" s="358">
        <v>2</v>
      </c>
      <c r="I41" s="366">
        <v>9.599939236215276E-06</v>
      </c>
      <c r="J41" s="329"/>
      <c r="K41" s="333">
        <v>0</v>
      </c>
      <c r="L41" s="331"/>
      <c r="M41" s="331"/>
      <c r="N41" s="332">
        <v>0</v>
      </c>
      <c r="O41" s="329"/>
      <c r="P41" s="333">
        <v>0</v>
      </c>
      <c r="Q41" s="334"/>
      <c r="R41" s="331"/>
      <c r="S41" s="332">
        <v>0</v>
      </c>
      <c r="T41" s="203">
        <v>1</v>
      </c>
      <c r="U41" s="367">
        <v>4.810305598714686E-06</v>
      </c>
      <c r="V41" s="204">
        <v>8</v>
      </c>
      <c r="W41" s="264">
        <v>2</v>
      </c>
      <c r="X41" s="368">
        <v>3.044088035390279E-06</v>
      </c>
    </row>
    <row r="42" spans="2:24" ht="15">
      <c r="B42" s="328" t="s">
        <v>104</v>
      </c>
      <c r="C42" s="361">
        <v>0.18</v>
      </c>
      <c r="D42" s="352" t="s">
        <v>122</v>
      </c>
      <c r="E42" s="365">
        <v>2</v>
      </c>
      <c r="F42" s="364">
        <v>3.8601841307830387E-05</v>
      </c>
      <c r="G42" s="357">
        <v>16</v>
      </c>
      <c r="H42" s="358">
        <v>2.88</v>
      </c>
      <c r="I42" s="366">
        <v>1.3823912500149997E-05</v>
      </c>
      <c r="J42" s="329"/>
      <c r="K42" s="333">
        <v>0</v>
      </c>
      <c r="L42" s="331"/>
      <c r="M42" s="331"/>
      <c r="N42" s="332">
        <v>0</v>
      </c>
      <c r="O42" s="329"/>
      <c r="P42" s="333">
        <v>0</v>
      </c>
      <c r="Q42" s="334"/>
      <c r="R42" s="331"/>
      <c r="S42" s="332">
        <v>0</v>
      </c>
      <c r="T42" s="203">
        <v>2</v>
      </c>
      <c r="U42" s="350">
        <v>9.620611197429373E-06</v>
      </c>
      <c r="V42" s="204">
        <v>16</v>
      </c>
      <c r="W42" s="264">
        <v>2.88</v>
      </c>
      <c r="X42" s="368">
        <v>4.383486770962001E-06</v>
      </c>
    </row>
    <row r="43" spans="1:30" s="208" customFormat="1" ht="15">
      <c r="A43" s="196"/>
      <c r="B43" s="175" t="s">
        <v>73</v>
      </c>
      <c r="C43" s="369"/>
      <c r="D43" s="370"/>
      <c r="E43" s="176">
        <v>36168</v>
      </c>
      <c r="F43" s="169">
        <v>0.6980756982108046</v>
      </c>
      <c r="G43" s="170">
        <v>244332</v>
      </c>
      <c r="H43" s="171">
        <v>70006.81000000598</v>
      </c>
      <c r="I43" s="145">
        <v>0.3360305610606627</v>
      </c>
      <c r="J43" s="142">
        <v>68332</v>
      </c>
      <c r="K43" s="146">
        <v>0.8413509486930076</v>
      </c>
      <c r="L43" s="144">
        <v>492276</v>
      </c>
      <c r="M43" s="144">
        <v>142778.8300001938</v>
      </c>
      <c r="N43" s="145">
        <v>0.5755292842928118</v>
      </c>
      <c r="O43" s="142">
        <v>54323</v>
      </c>
      <c r="P43" s="146">
        <v>0.7256709280113279</v>
      </c>
      <c r="Q43" s="147">
        <v>412484</v>
      </c>
      <c r="R43" s="177">
        <v>118369.06000014441</v>
      </c>
      <c r="S43" s="145">
        <v>0.5900929599458701</v>
      </c>
      <c r="T43" s="149">
        <v>158823</v>
      </c>
      <c r="U43" s="150">
        <v>0.7639871661046627</v>
      </c>
      <c r="V43" s="151">
        <v>1149092</v>
      </c>
      <c r="W43" s="152">
        <v>331154.70000071015</v>
      </c>
      <c r="X43" s="191">
        <v>0.5040320300677095</v>
      </c>
      <c r="Y43" s="201"/>
      <c r="Z43" s="201"/>
      <c r="AA43" s="201"/>
      <c r="AB43" s="201"/>
      <c r="AC43" s="201"/>
      <c r="AD43" s="201"/>
    </row>
    <row r="44" spans="2:24" ht="15.75" thickBot="1">
      <c r="B44" s="178" t="s">
        <v>100</v>
      </c>
      <c r="C44" s="371"/>
      <c r="D44" s="372"/>
      <c r="E44" s="179">
        <v>51811</v>
      </c>
      <c r="F44" s="180">
        <v>1</v>
      </c>
      <c r="G44" s="181">
        <v>734876.2100000002</v>
      </c>
      <c r="H44" s="182">
        <v>208334.652000203</v>
      </c>
      <c r="I44" s="183">
        <v>1</v>
      </c>
      <c r="J44" s="184">
        <v>81217</v>
      </c>
      <c r="K44" s="185">
        <v>1</v>
      </c>
      <c r="L44" s="186">
        <v>876421.5999999999</v>
      </c>
      <c r="M44" s="186">
        <v>248082.650000399</v>
      </c>
      <c r="N44" s="187">
        <v>1</v>
      </c>
      <c r="O44" s="188">
        <v>74859</v>
      </c>
      <c r="P44" s="185">
        <v>1</v>
      </c>
      <c r="Q44" s="189">
        <v>531025.3</v>
      </c>
      <c r="R44" s="186">
        <v>200593.920000338</v>
      </c>
      <c r="S44" s="187">
        <v>1</v>
      </c>
      <c r="T44" s="68">
        <v>207887</v>
      </c>
      <c r="U44" s="78">
        <v>1</v>
      </c>
      <c r="V44" s="69">
        <v>2142324.1099999994</v>
      </c>
      <c r="W44" s="70">
        <v>657011.221997587</v>
      </c>
      <c r="X44" s="79">
        <v>1</v>
      </c>
    </row>
    <row r="45" spans="8:24" ht="15.75" thickBot="1">
      <c r="H45" s="206"/>
      <c r="I45" s="284"/>
      <c r="J45" s="284"/>
      <c r="U45" s="284"/>
      <c r="X45" s="520"/>
    </row>
    <row r="46" spans="2:14" ht="15">
      <c r="B46" s="127" t="s">
        <v>593</v>
      </c>
      <c r="C46" s="125" t="s">
        <v>594</v>
      </c>
      <c r="D46" s="125"/>
      <c r="E46" s="125"/>
      <c r="F46" s="125"/>
      <c r="G46" s="125"/>
      <c r="H46" s="319"/>
      <c r="I46" s="319"/>
      <c r="J46" s="319"/>
      <c r="K46" s="319"/>
      <c r="L46" s="374"/>
      <c r="M46" s="319"/>
      <c r="N46" s="320"/>
    </row>
    <row r="47" spans="2:14" ht="15">
      <c r="B47" s="190" t="s">
        <v>78</v>
      </c>
      <c r="C47" s="322"/>
      <c r="D47" s="322"/>
      <c r="E47" s="322"/>
      <c r="F47" s="322"/>
      <c r="G47" s="375"/>
      <c r="H47" s="322"/>
      <c r="I47" s="322"/>
      <c r="J47" s="322"/>
      <c r="K47" s="322"/>
      <c r="L47" s="375"/>
      <c r="M47" s="322"/>
      <c r="N47" s="327"/>
    </row>
    <row r="48" spans="2:14" ht="15">
      <c r="B48" s="376" t="s">
        <v>591</v>
      </c>
      <c r="C48" s="206" t="s">
        <v>595</v>
      </c>
      <c r="D48" s="206"/>
      <c r="E48" s="206"/>
      <c r="F48" s="206"/>
      <c r="G48" s="316"/>
      <c r="H48" s="206"/>
      <c r="I48" s="206"/>
      <c r="J48" s="206"/>
      <c r="K48" s="206"/>
      <c r="L48" s="316"/>
      <c r="M48" s="206"/>
      <c r="N48" s="234"/>
    </row>
    <row r="49" spans="2:14" ht="15">
      <c r="B49" s="190" t="s">
        <v>15</v>
      </c>
      <c r="C49" s="322"/>
      <c r="D49" s="322"/>
      <c r="E49" s="322"/>
      <c r="F49" s="322"/>
      <c r="G49" s="375"/>
      <c r="H49" s="322"/>
      <c r="I49" s="322"/>
      <c r="J49" s="322"/>
      <c r="K49" s="322"/>
      <c r="L49" s="375"/>
      <c r="M49" s="322"/>
      <c r="N49" s="327"/>
    </row>
    <row r="50" spans="2:14" ht="15">
      <c r="B50" s="376" t="s">
        <v>592</v>
      </c>
      <c r="C50" s="206" t="s">
        <v>596</v>
      </c>
      <c r="D50" s="206"/>
      <c r="E50" s="206"/>
      <c r="F50" s="206"/>
      <c r="G50" s="316"/>
      <c r="H50" s="206"/>
      <c r="I50" s="206"/>
      <c r="J50" s="206"/>
      <c r="K50" s="206"/>
      <c r="L50" s="316"/>
      <c r="M50" s="206"/>
      <c r="N50" s="234"/>
    </row>
    <row r="51" spans="2:14" ht="15">
      <c r="B51" s="190" t="s">
        <v>53</v>
      </c>
      <c r="C51" s="322"/>
      <c r="D51" s="322"/>
      <c r="E51" s="322"/>
      <c r="F51" s="322"/>
      <c r="G51" s="375"/>
      <c r="H51" s="322"/>
      <c r="I51" s="322"/>
      <c r="J51" s="322"/>
      <c r="K51" s="322"/>
      <c r="L51" s="375"/>
      <c r="M51" s="322"/>
      <c r="N51" s="327"/>
    </row>
    <row r="52" spans="2:14" ht="15">
      <c r="B52" s="376" t="s">
        <v>79</v>
      </c>
      <c r="C52" s="206" t="s">
        <v>609</v>
      </c>
      <c r="D52" s="206"/>
      <c r="E52" s="206"/>
      <c r="F52" s="206"/>
      <c r="G52" s="316"/>
      <c r="H52" s="206"/>
      <c r="I52" s="206"/>
      <c r="J52" s="206"/>
      <c r="K52" s="206"/>
      <c r="L52" s="316"/>
      <c r="M52" s="206"/>
      <c r="N52" s="234"/>
    </row>
    <row r="53" spans="2:14" ht="15">
      <c r="B53" s="376" t="s">
        <v>80</v>
      </c>
      <c r="C53" s="206" t="s">
        <v>54</v>
      </c>
      <c r="D53" s="206"/>
      <c r="E53" s="206"/>
      <c r="F53" s="206"/>
      <c r="G53" s="316"/>
      <c r="H53" s="206"/>
      <c r="I53" s="206"/>
      <c r="J53" s="206"/>
      <c r="K53" s="206"/>
      <c r="L53" s="316"/>
      <c r="M53" s="206"/>
      <c r="N53" s="234"/>
    </row>
    <row r="54" spans="2:14" ht="15">
      <c r="B54" s="190" t="s">
        <v>81</v>
      </c>
      <c r="C54" s="322"/>
      <c r="D54" s="322"/>
      <c r="E54" s="322"/>
      <c r="F54" s="322"/>
      <c r="G54" s="375"/>
      <c r="H54" s="322"/>
      <c r="I54" s="322"/>
      <c r="J54" s="322"/>
      <c r="K54" s="322"/>
      <c r="L54" s="375"/>
      <c r="M54" s="322"/>
      <c r="N54" s="327"/>
    </row>
    <row r="55" spans="2:14" ht="15">
      <c r="B55" s="376" t="s">
        <v>82</v>
      </c>
      <c r="C55" s="236" t="s">
        <v>616</v>
      </c>
      <c r="D55" s="206"/>
      <c r="E55" s="206"/>
      <c r="F55" s="206"/>
      <c r="G55" s="316"/>
      <c r="H55" s="206"/>
      <c r="I55" s="206"/>
      <c r="J55" s="206"/>
      <c r="K55" s="206"/>
      <c r="L55" s="316"/>
      <c r="M55" s="206"/>
      <c r="N55" s="234"/>
    </row>
    <row r="56" spans="2:14" ht="15">
      <c r="B56" s="190" t="s">
        <v>83</v>
      </c>
      <c r="C56" s="322"/>
      <c r="D56" s="322"/>
      <c r="E56" s="322"/>
      <c r="F56" s="322"/>
      <c r="G56" s="375"/>
      <c r="H56" s="322"/>
      <c r="I56" s="322"/>
      <c r="J56" s="322"/>
      <c r="K56" s="322"/>
      <c r="L56" s="375"/>
      <c r="M56" s="322"/>
      <c r="N56" s="327"/>
    </row>
    <row r="57" spans="2:14" ht="15">
      <c r="B57" s="376" t="s">
        <v>84</v>
      </c>
      <c r="C57" s="206" t="s">
        <v>84</v>
      </c>
      <c r="D57" s="206"/>
      <c r="E57" s="206"/>
      <c r="F57" s="206"/>
      <c r="G57" s="316"/>
      <c r="H57" s="206"/>
      <c r="I57" s="206"/>
      <c r="J57" s="206"/>
      <c r="K57" s="206"/>
      <c r="L57" s="316"/>
      <c r="M57" s="206"/>
      <c r="N57" s="234"/>
    </row>
    <row r="58" spans="2:14" ht="15">
      <c r="B58" s="376" t="s">
        <v>85</v>
      </c>
      <c r="C58" s="206" t="s">
        <v>610</v>
      </c>
      <c r="D58" s="206"/>
      <c r="E58" s="206"/>
      <c r="F58" s="206"/>
      <c r="G58" s="316"/>
      <c r="H58" s="206"/>
      <c r="I58" s="206"/>
      <c r="J58" s="206"/>
      <c r="K58" s="206"/>
      <c r="L58" s="316"/>
      <c r="M58" s="206"/>
      <c r="N58" s="234"/>
    </row>
    <row r="59" spans="2:14" ht="15">
      <c r="B59" s="190" t="s">
        <v>86</v>
      </c>
      <c r="C59" s="322"/>
      <c r="D59" s="322"/>
      <c r="E59" s="322"/>
      <c r="F59" s="322"/>
      <c r="G59" s="375"/>
      <c r="H59" s="322"/>
      <c r="I59" s="322"/>
      <c r="J59" s="322"/>
      <c r="K59" s="322"/>
      <c r="L59" s="375"/>
      <c r="M59" s="322"/>
      <c r="N59" s="327"/>
    </row>
    <row r="60" spans="2:14" ht="15">
      <c r="B60" s="376" t="s">
        <v>87</v>
      </c>
      <c r="C60" s="206" t="s">
        <v>597</v>
      </c>
      <c r="D60" s="206"/>
      <c r="E60" s="206"/>
      <c r="F60" s="206"/>
      <c r="G60" s="316"/>
      <c r="H60" s="206"/>
      <c r="I60" s="206"/>
      <c r="J60" s="206"/>
      <c r="K60" s="206"/>
      <c r="L60" s="316"/>
      <c r="M60" s="206"/>
      <c r="N60" s="234"/>
    </row>
    <row r="61" spans="2:14" ht="15">
      <c r="B61" s="376" t="s">
        <v>88</v>
      </c>
      <c r="C61" s="206" t="s">
        <v>598</v>
      </c>
      <c r="D61" s="206"/>
      <c r="E61" s="206"/>
      <c r="F61" s="206"/>
      <c r="G61" s="316"/>
      <c r="H61" s="206"/>
      <c r="I61" s="206"/>
      <c r="J61" s="206"/>
      <c r="K61" s="206"/>
      <c r="L61" s="316"/>
      <c r="M61" s="206"/>
      <c r="N61" s="234"/>
    </row>
    <row r="62" spans="2:14" ht="15">
      <c r="B62" s="376" t="s">
        <v>89</v>
      </c>
      <c r="C62" s="206" t="s">
        <v>599</v>
      </c>
      <c r="D62" s="206"/>
      <c r="E62" s="206"/>
      <c r="F62" s="206"/>
      <c r="G62" s="316"/>
      <c r="H62" s="206"/>
      <c r="I62" s="206"/>
      <c r="J62" s="206"/>
      <c r="K62" s="206"/>
      <c r="L62" s="316"/>
      <c r="M62" s="206"/>
      <c r="N62" s="234"/>
    </row>
    <row r="63" spans="2:14" ht="15">
      <c r="B63" s="376" t="s">
        <v>90</v>
      </c>
      <c r="C63" s="206" t="s">
        <v>600</v>
      </c>
      <c r="D63" s="206"/>
      <c r="E63" s="206"/>
      <c r="F63" s="206"/>
      <c r="G63" s="316"/>
      <c r="H63" s="206"/>
      <c r="I63" s="206"/>
      <c r="J63" s="206"/>
      <c r="K63" s="206"/>
      <c r="L63" s="316"/>
      <c r="M63" s="206"/>
      <c r="N63" s="234"/>
    </row>
    <row r="64" spans="2:14" ht="15">
      <c r="B64" s="376" t="s">
        <v>91</v>
      </c>
      <c r="C64" s="206" t="s">
        <v>601</v>
      </c>
      <c r="D64" s="206"/>
      <c r="E64" s="206"/>
      <c r="F64" s="206"/>
      <c r="G64" s="316"/>
      <c r="H64" s="206"/>
      <c r="I64" s="206"/>
      <c r="J64" s="206"/>
      <c r="K64" s="206"/>
      <c r="L64" s="316"/>
      <c r="M64" s="206"/>
      <c r="N64" s="234"/>
    </row>
    <row r="65" spans="2:14" ht="15">
      <c r="B65" s="376" t="s">
        <v>92</v>
      </c>
      <c r="C65" s="206" t="s">
        <v>602</v>
      </c>
      <c r="D65" s="206"/>
      <c r="E65" s="206"/>
      <c r="F65" s="206"/>
      <c r="G65" s="316"/>
      <c r="H65" s="206"/>
      <c r="I65" s="206"/>
      <c r="J65" s="206"/>
      <c r="K65" s="206"/>
      <c r="L65" s="316"/>
      <c r="M65" s="206"/>
      <c r="N65" s="234"/>
    </row>
    <row r="66" spans="2:14" ht="15">
      <c r="B66" s="376" t="s">
        <v>101</v>
      </c>
      <c r="C66" s="206" t="s">
        <v>603</v>
      </c>
      <c r="D66" s="206"/>
      <c r="E66" s="206"/>
      <c r="F66" s="206"/>
      <c r="G66" s="316"/>
      <c r="H66" s="206"/>
      <c r="I66" s="206"/>
      <c r="J66" s="206"/>
      <c r="K66" s="206"/>
      <c r="L66" s="316"/>
      <c r="M66" s="206"/>
      <c r="N66" s="234"/>
    </row>
    <row r="67" spans="2:14" ht="15">
      <c r="B67" s="376" t="s">
        <v>93</v>
      </c>
      <c r="C67" s="206" t="s">
        <v>604</v>
      </c>
      <c r="D67" s="206"/>
      <c r="E67" s="206"/>
      <c r="F67" s="206"/>
      <c r="G67" s="316"/>
      <c r="H67" s="206"/>
      <c r="I67" s="206"/>
      <c r="J67" s="206"/>
      <c r="K67" s="206"/>
      <c r="L67" s="316"/>
      <c r="M67" s="206"/>
      <c r="N67" s="234"/>
    </row>
    <row r="68" spans="2:14" ht="15">
      <c r="B68" s="376" t="s">
        <v>102</v>
      </c>
      <c r="C68" s="206" t="s">
        <v>605</v>
      </c>
      <c r="D68" s="206"/>
      <c r="E68" s="206"/>
      <c r="F68" s="206"/>
      <c r="G68" s="316"/>
      <c r="H68" s="206"/>
      <c r="I68" s="206"/>
      <c r="J68" s="206"/>
      <c r="K68" s="206"/>
      <c r="L68" s="316"/>
      <c r="M68" s="206"/>
      <c r="N68" s="234"/>
    </row>
    <row r="69" spans="2:14" ht="15">
      <c r="B69" s="376" t="s">
        <v>94</v>
      </c>
      <c r="C69" s="206" t="s">
        <v>607</v>
      </c>
      <c r="D69" s="206"/>
      <c r="E69" s="206"/>
      <c r="F69" s="206"/>
      <c r="G69" s="316"/>
      <c r="H69" s="206"/>
      <c r="I69" s="206"/>
      <c r="J69" s="206"/>
      <c r="K69" s="206"/>
      <c r="L69" s="316"/>
      <c r="M69" s="206"/>
      <c r="N69" s="234"/>
    </row>
    <row r="70" spans="2:14" ht="15">
      <c r="B70" s="376" t="s">
        <v>95</v>
      </c>
      <c r="C70" s="206" t="s">
        <v>606</v>
      </c>
      <c r="D70" s="206"/>
      <c r="E70" s="206"/>
      <c r="F70" s="206"/>
      <c r="G70" s="316"/>
      <c r="H70" s="206"/>
      <c r="I70" s="206"/>
      <c r="J70" s="206"/>
      <c r="K70" s="206"/>
      <c r="L70" s="316"/>
      <c r="M70" s="206"/>
      <c r="N70" s="234"/>
    </row>
    <row r="71" spans="2:14" ht="15">
      <c r="B71" s="376" t="s">
        <v>96</v>
      </c>
      <c r="C71" s="206" t="s">
        <v>608</v>
      </c>
      <c r="D71" s="206"/>
      <c r="E71" s="206"/>
      <c r="F71" s="206"/>
      <c r="G71" s="316"/>
      <c r="H71" s="206"/>
      <c r="I71" s="206"/>
      <c r="J71" s="206"/>
      <c r="K71" s="206"/>
      <c r="L71" s="316"/>
      <c r="M71" s="206"/>
      <c r="N71" s="234"/>
    </row>
    <row r="72" spans="2:14" ht="15">
      <c r="B72" s="190" t="s">
        <v>58</v>
      </c>
      <c r="C72" s="322"/>
      <c r="D72" s="322"/>
      <c r="E72" s="322"/>
      <c r="F72" s="322"/>
      <c r="G72" s="375"/>
      <c r="H72" s="322"/>
      <c r="I72" s="322"/>
      <c r="J72" s="322"/>
      <c r="K72" s="322"/>
      <c r="L72" s="375"/>
      <c r="M72" s="322"/>
      <c r="N72" s="327"/>
    </row>
    <row r="73" spans="2:14" ht="15">
      <c r="B73" s="376" t="s">
        <v>97</v>
      </c>
      <c r="C73" s="236" t="s">
        <v>611</v>
      </c>
      <c r="D73" s="206"/>
      <c r="E73" s="206"/>
      <c r="F73" s="206"/>
      <c r="G73" s="316"/>
      <c r="H73" s="206"/>
      <c r="I73" s="206"/>
      <c r="J73" s="206"/>
      <c r="K73" s="206"/>
      <c r="L73" s="316"/>
      <c r="M73" s="206"/>
      <c r="N73" s="234"/>
    </row>
    <row r="74" spans="2:14" ht="15">
      <c r="B74" s="376" t="s">
        <v>98</v>
      </c>
      <c r="C74" s="236" t="s">
        <v>612</v>
      </c>
      <c r="D74" s="206"/>
      <c r="E74" s="206"/>
      <c r="F74" s="206"/>
      <c r="G74" s="316"/>
      <c r="H74" s="206"/>
      <c r="I74" s="206"/>
      <c r="J74" s="206"/>
      <c r="K74" s="206"/>
      <c r="L74" s="316"/>
      <c r="M74" s="206"/>
      <c r="N74" s="234"/>
    </row>
    <row r="75" spans="2:14" ht="15">
      <c r="B75" s="376" t="s">
        <v>99</v>
      </c>
      <c r="C75" s="236" t="s">
        <v>613</v>
      </c>
      <c r="D75" s="206"/>
      <c r="E75" s="206"/>
      <c r="F75" s="206"/>
      <c r="G75" s="316"/>
      <c r="H75" s="206"/>
      <c r="I75" s="206"/>
      <c r="J75" s="206"/>
      <c r="K75" s="206"/>
      <c r="L75" s="316"/>
      <c r="M75" s="206"/>
      <c r="N75" s="234"/>
    </row>
    <row r="76" spans="2:14" ht="15">
      <c r="B76" s="376" t="s">
        <v>103</v>
      </c>
      <c r="C76" s="236" t="s">
        <v>614</v>
      </c>
      <c r="D76" s="206"/>
      <c r="E76" s="206"/>
      <c r="F76" s="206"/>
      <c r="G76" s="316"/>
      <c r="H76" s="206"/>
      <c r="I76" s="206"/>
      <c r="J76" s="206"/>
      <c r="K76" s="206"/>
      <c r="L76" s="316"/>
      <c r="M76" s="206"/>
      <c r="N76" s="234"/>
    </row>
    <row r="77" spans="2:14" ht="15">
      <c r="B77" s="376" t="s">
        <v>104</v>
      </c>
      <c r="C77" s="236" t="s">
        <v>615</v>
      </c>
      <c r="D77" s="206"/>
      <c r="E77" s="206"/>
      <c r="F77" s="206"/>
      <c r="G77" s="316"/>
      <c r="H77" s="206"/>
      <c r="I77" s="206"/>
      <c r="J77" s="206"/>
      <c r="K77" s="206"/>
      <c r="L77" s="316"/>
      <c r="M77" s="206"/>
      <c r="N77" s="234"/>
    </row>
    <row r="78" spans="2:14" ht="15.75" thickBot="1">
      <c r="B78" s="377"/>
      <c r="C78" s="238"/>
      <c r="D78" s="238"/>
      <c r="E78" s="238"/>
      <c r="F78" s="238"/>
      <c r="G78" s="378"/>
      <c r="H78" s="238"/>
      <c r="I78" s="238"/>
      <c r="J78" s="238"/>
      <c r="K78" s="238"/>
      <c r="L78" s="378"/>
      <c r="M78" s="238"/>
      <c r="N78" s="231"/>
    </row>
  </sheetData>
  <mergeCells count="1">
    <mergeCell ref="A1:A2"/>
  </mergeCells>
  <hyperlinks>
    <hyperlink ref="A1:A2" location="Index!A1" display="Back to Index"/>
  </hyperlinks>
  <printOptions/>
  <pageMargins left="0.7" right="0.7" top="0.75" bottom="0.75" header="0.3" footer="0.3"/>
  <pageSetup fitToHeight="0" fitToWidth="1" horizontalDpi="300" verticalDpi="300" orientation="portrait" paperSize="9" scale="27"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D117"/>
  <sheetViews>
    <sheetView workbookViewId="0" topLeftCell="A1">
      <selection activeCell="A1" sqref="A1:A2"/>
    </sheetView>
  </sheetViews>
  <sheetFormatPr defaultColWidth="9.140625" defaultRowHeight="15"/>
  <cols>
    <col min="1" max="1" width="9.140625" style="196" customWidth="1"/>
    <col min="2" max="2" width="26.7109375" style="201" customWidth="1"/>
    <col min="3" max="4" width="10.7109375" style="201" customWidth="1"/>
    <col min="5" max="6" width="12.7109375" style="201" customWidth="1"/>
    <col min="7" max="7" width="12.7109375" style="373" customWidth="1"/>
    <col min="8" max="11" width="12.7109375" style="201" customWidth="1"/>
    <col min="12" max="12" width="12.7109375" style="373" customWidth="1"/>
    <col min="13" max="16" width="12.7109375" style="201" customWidth="1"/>
    <col min="17" max="17" width="12.7109375" style="373" customWidth="1"/>
    <col min="18" max="29" width="12.7109375" style="201" customWidth="1"/>
    <col min="30" max="16384" width="9.140625" style="201" customWidth="1"/>
  </cols>
  <sheetData>
    <row r="1" spans="1:2" s="196" customFormat="1" ht="15" customHeight="1">
      <c r="A1" s="1143" t="s">
        <v>64</v>
      </c>
      <c r="B1" s="229"/>
    </row>
    <row r="2" spans="1:6" s="196" customFormat="1" ht="15">
      <c r="A2" s="1143"/>
      <c r="B2" s="318"/>
      <c r="C2" s="197"/>
      <c r="D2" s="197"/>
      <c r="E2" s="197"/>
      <c r="F2" s="197"/>
    </row>
    <row r="3" spans="2:24" ht="15.75" thickBot="1">
      <c r="B3" s="72" t="s">
        <v>587</v>
      </c>
      <c r="C3" s="40"/>
      <c r="D3" s="37"/>
      <c r="E3" s="38"/>
      <c r="F3" s="38"/>
      <c r="G3" s="39"/>
      <c r="H3" s="38"/>
      <c r="I3" s="38"/>
      <c r="J3" s="38"/>
      <c r="K3" s="38"/>
      <c r="L3" s="39"/>
      <c r="M3" s="38"/>
      <c r="N3" s="38"/>
      <c r="O3" s="38"/>
      <c r="P3" s="38"/>
      <c r="Q3" s="39"/>
      <c r="R3" s="38"/>
      <c r="S3" s="38"/>
      <c r="T3" s="38"/>
      <c r="U3" s="38"/>
      <c r="V3" s="38"/>
      <c r="W3" s="38"/>
      <c r="X3" s="38"/>
    </row>
    <row r="4" spans="2:24" ht="15">
      <c r="B4" s="716"/>
      <c r="C4" s="125"/>
      <c r="D4" s="124"/>
      <c r="E4" s="125">
        <v>2012</v>
      </c>
      <c r="F4" s="125"/>
      <c r="G4" s="126"/>
      <c r="H4" s="319"/>
      <c r="I4" s="320"/>
      <c r="J4" s="125">
        <v>2013</v>
      </c>
      <c r="K4" s="125"/>
      <c r="L4" s="126"/>
      <c r="M4" s="125"/>
      <c r="N4" s="124"/>
      <c r="O4" s="125">
        <v>2014</v>
      </c>
      <c r="P4" s="125"/>
      <c r="Q4" s="126"/>
      <c r="R4" s="125"/>
      <c r="S4" s="124"/>
      <c r="T4" s="127" t="s">
        <v>698</v>
      </c>
      <c r="U4" s="125"/>
      <c r="V4" s="125"/>
      <c r="W4" s="125"/>
      <c r="X4" s="717"/>
    </row>
    <row r="5" spans="2:24" ht="62.1" customHeight="1">
      <c r="B5" s="718"/>
      <c r="C5" s="67" t="s">
        <v>119</v>
      </c>
      <c r="D5" s="67" t="s">
        <v>120</v>
      </c>
      <c r="E5" s="106" t="s">
        <v>124</v>
      </c>
      <c r="F5" s="128" t="s">
        <v>590</v>
      </c>
      <c r="G5" s="129" t="s">
        <v>742</v>
      </c>
      <c r="H5" s="130" t="s">
        <v>627</v>
      </c>
      <c r="I5" s="131" t="s">
        <v>628</v>
      </c>
      <c r="J5" s="106" t="s">
        <v>124</v>
      </c>
      <c r="K5" s="128" t="s">
        <v>590</v>
      </c>
      <c r="L5" s="129" t="s">
        <v>742</v>
      </c>
      <c r="M5" s="130" t="s">
        <v>627</v>
      </c>
      <c r="N5" s="131" t="s">
        <v>628</v>
      </c>
      <c r="O5" s="128" t="s">
        <v>124</v>
      </c>
      <c r="P5" s="128" t="s">
        <v>590</v>
      </c>
      <c r="Q5" s="129" t="s">
        <v>742</v>
      </c>
      <c r="R5" s="130" t="s">
        <v>627</v>
      </c>
      <c r="S5" s="131" t="s">
        <v>628</v>
      </c>
      <c r="T5" s="106" t="s">
        <v>124</v>
      </c>
      <c r="U5" s="128" t="s">
        <v>590</v>
      </c>
      <c r="V5" s="129" t="s">
        <v>742</v>
      </c>
      <c r="W5" s="130" t="s">
        <v>627</v>
      </c>
      <c r="X5" s="719" t="s">
        <v>628</v>
      </c>
    </row>
    <row r="6" spans="2:24" ht="16.5" customHeight="1">
      <c r="B6" s="720" t="s">
        <v>78</v>
      </c>
      <c r="C6" s="322"/>
      <c r="D6" s="322"/>
      <c r="E6" s="133"/>
      <c r="F6" s="134"/>
      <c r="G6" s="135"/>
      <c r="H6" s="136"/>
      <c r="I6" s="137"/>
      <c r="J6" s="133"/>
      <c r="K6" s="134"/>
      <c r="L6" s="135"/>
      <c r="M6" s="136"/>
      <c r="N6" s="137"/>
      <c r="O6" s="134"/>
      <c r="P6" s="134"/>
      <c r="Q6" s="138"/>
      <c r="R6" s="139"/>
      <c r="S6" s="140"/>
      <c r="T6" s="323"/>
      <c r="U6" s="721"/>
      <c r="V6" s="325"/>
      <c r="W6" s="326"/>
      <c r="X6" s="722"/>
    </row>
    <row r="7" spans="2:24" ht="15">
      <c r="B7" s="723" t="s">
        <v>591</v>
      </c>
      <c r="C7" s="230">
        <v>0.2</v>
      </c>
      <c r="D7" s="230" t="s">
        <v>121</v>
      </c>
      <c r="E7" s="329">
        <v>48</v>
      </c>
      <c r="F7" s="430">
        <v>0.0004673943737402261</v>
      </c>
      <c r="G7" s="331">
        <v>5043.1</v>
      </c>
      <c r="H7" s="331">
        <v>1008.6200000000001</v>
      </c>
      <c r="I7" s="332">
        <v>0.0023278204056859037</v>
      </c>
      <c r="J7" s="329">
        <v>544</v>
      </c>
      <c r="K7" s="430">
        <v>0.005420864348848565</v>
      </c>
      <c r="L7" s="331">
        <v>65851</v>
      </c>
      <c r="M7" s="331">
        <v>13170.199999999995</v>
      </c>
      <c r="N7" s="332">
        <v>0.030460335879193622</v>
      </c>
      <c r="O7" s="329"/>
      <c r="P7" s="333"/>
      <c r="Q7" s="334"/>
      <c r="R7" s="331"/>
      <c r="S7" s="356"/>
      <c r="T7" s="329">
        <v>592</v>
      </c>
      <c r="U7" s="333">
        <v>0.0020996630608263876</v>
      </c>
      <c r="V7" s="334">
        <v>70894.1</v>
      </c>
      <c r="W7" s="331">
        <v>14178.82</v>
      </c>
      <c r="X7" s="354">
        <v>0.012118051748766442</v>
      </c>
    </row>
    <row r="8" spans="1:30" s="208" customFormat="1" ht="15">
      <c r="A8" s="196"/>
      <c r="B8" s="724" t="s">
        <v>73</v>
      </c>
      <c r="C8" s="13"/>
      <c r="D8" s="13"/>
      <c r="E8" s="142">
        <v>48</v>
      </c>
      <c r="F8" s="143">
        <v>0.0004673943737402261</v>
      </c>
      <c r="G8" s="144">
        <v>5043.1</v>
      </c>
      <c r="H8" s="144">
        <v>1008.6200000000001</v>
      </c>
      <c r="I8" s="145">
        <v>0.0023278204056859037</v>
      </c>
      <c r="J8" s="142">
        <v>544</v>
      </c>
      <c r="K8" s="143">
        <v>0.005420864348848565</v>
      </c>
      <c r="L8" s="144">
        <v>65851</v>
      </c>
      <c r="M8" s="144">
        <v>13170.199999999995</v>
      </c>
      <c r="N8" s="145">
        <v>0.030460335879193622</v>
      </c>
      <c r="O8" s="142"/>
      <c r="P8" s="146"/>
      <c r="Q8" s="147"/>
      <c r="R8" s="144"/>
      <c r="S8" s="169"/>
      <c r="T8" s="885">
        <v>592</v>
      </c>
      <c r="U8" s="913">
        <v>0.0020996630608263876</v>
      </c>
      <c r="V8" s="886">
        <v>70894.1</v>
      </c>
      <c r="W8" s="446">
        <v>14178.82</v>
      </c>
      <c r="X8" s="904">
        <v>0.012118051748766442</v>
      </c>
      <c r="Y8" s="201"/>
      <c r="Z8" s="201"/>
      <c r="AA8" s="201"/>
      <c r="AB8" s="201"/>
      <c r="AC8" s="201"/>
      <c r="AD8" s="201"/>
    </row>
    <row r="9" spans="2:24" ht="15">
      <c r="B9" s="720" t="s">
        <v>83</v>
      </c>
      <c r="C9" s="322"/>
      <c r="D9" s="322"/>
      <c r="E9" s="153"/>
      <c r="F9" s="166"/>
      <c r="G9" s="156"/>
      <c r="H9" s="161"/>
      <c r="I9" s="157"/>
      <c r="J9" s="153"/>
      <c r="K9" s="158"/>
      <c r="L9" s="159"/>
      <c r="M9" s="159"/>
      <c r="N9" s="157"/>
      <c r="O9" s="153"/>
      <c r="P9" s="158"/>
      <c r="Q9" s="161"/>
      <c r="R9" s="159"/>
      <c r="S9" s="157"/>
      <c r="T9" s="338"/>
      <c r="U9" s="339"/>
      <c r="V9" s="340"/>
      <c r="W9" s="341"/>
      <c r="X9" s="725"/>
    </row>
    <row r="10" spans="2:24" ht="15">
      <c r="B10" s="723" t="s">
        <v>84</v>
      </c>
      <c r="C10" s="230">
        <v>1.6</v>
      </c>
      <c r="D10" s="352" t="s">
        <v>122</v>
      </c>
      <c r="E10" s="329">
        <v>5</v>
      </c>
      <c r="F10" s="364">
        <v>4.868691393127355E-05</v>
      </c>
      <c r="G10" s="357">
        <v>5</v>
      </c>
      <c r="H10" s="358">
        <v>8</v>
      </c>
      <c r="I10" s="366">
        <v>1.8463408662813773E-05</v>
      </c>
      <c r="J10" s="329"/>
      <c r="K10" s="364"/>
      <c r="L10" s="357"/>
      <c r="M10" s="358"/>
      <c r="N10" s="366"/>
      <c r="O10" s="329"/>
      <c r="P10" s="353"/>
      <c r="Q10" s="334"/>
      <c r="R10" s="331"/>
      <c r="S10" s="354"/>
      <c r="T10" s="329">
        <v>5</v>
      </c>
      <c r="U10" s="348">
        <v>1.7733640716439086E-05</v>
      </c>
      <c r="V10" s="334">
        <v>5</v>
      </c>
      <c r="W10" s="331">
        <v>8</v>
      </c>
      <c r="X10" s="366">
        <v>6.837269532311683E-06</v>
      </c>
    </row>
    <row r="11" spans="2:24" ht="15">
      <c r="B11" s="723" t="s">
        <v>85</v>
      </c>
      <c r="C11" s="230">
        <v>1.8</v>
      </c>
      <c r="D11" s="352" t="s">
        <v>122</v>
      </c>
      <c r="E11" s="329">
        <v>1205</v>
      </c>
      <c r="F11" s="356">
        <v>0.011733546257436927</v>
      </c>
      <c r="G11" s="357">
        <v>1469</v>
      </c>
      <c r="H11" s="358">
        <v>2644.199999999994</v>
      </c>
      <c r="I11" s="332">
        <v>0.006102618148276508</v>
      </c>
      <c r="J11" s="329">
        <v>2</v>
      </c>
      <c r="K11" s="356">
        <v>1.9929648341355017E-05</v>
      </c>
      <c r="L11" s="357">
        <v>2</v>
      </c>
      <c r="M11" s="358">
        <v>3.6</v>
      </c>
      <c r="N11" s="332">
        <v>8.32616127052718E-06</v>
      </c>
      <c r="O11" s="329"/>
      <c r="P11" s="333"/>
      <c r="Q11" s="334"/>
      <c r="R11" s="331"/>
      <c r="S11" s="332"/>
      <c r="T11" s="329">
        <v>1207</v>
      </c>
      <c r="U11" s="333">
        <v>0.004280900868948395</v>
      </c>
      <c r="V11" s="334">
        <v>1471</v>
      </c>
      <c r="W11" s="331">
        <v>2647.7999999999943</v>
      </c>
      <c r="X11" s="354">
        <v>0.0022629652834568544</v>
      </c>
    </row>
    <row r="12" spans="2:24" ht="15">
      <c r="B12" s="726" t="s">
        <v>699</v>
      </c>
      <c r="C12" s="230">
        <v>3.3</v>
      </c>
      <c r="D12" s="352" t="s">
        <v>122</v>
      </c>
      <c r="E12" s="329">
        <v>4941</v>
      </c>
      <c r="F12" s="356">
        <v>0.04811240834688452</v>
      </c>
      <c r="G12" s="357">
        <v>6533</v>
      </c>
      <c r="H12" s="358">
        <v>21558.89999999883</v>
      </c>
      <c r="I12" s="332">
        <v>0.04975634762758928</v>
      </c>
      <c r="J12" s="329">
        <v>7233</v>
      </c>
      <c r="K12" s="356">
        <v>0.07207557322651041</v>
      </c>
      <c r="L12" s="357">
        <v>10245</v>
      </c>
      <c r="M12" s="358">
        <v>33808.49999999705</v>
      </c>
      <c r="N12" s="332">
        <v>0.07819306203183157</v>
      </c>
      <c r="O12" s="329">
        <v>14340</v>
      </c>
      <c r="P12" s="333">
        <v>0.1817490494296578</v>
      </c>
      <c r="Q12" s="334">
        <v>19609</v>
      </c>
      <c r="R12" s="331">
        <v>64709.70000000432</v>
      </c>
      <c r="S12" s="332">
        <v>0.21258382497327266</v>
      </c>
      <c r="T12" s="329">
        <v>26514</v>
      </c>
      <c r="U12" s="333">
        <v>0.09403794999113319</v>
      </c>
      <c r="V12" s="334">
        <v>36387</v>
      </c>
      <c r="W12" s="331">
        <v>120077.1000000534</v>
      </c>
      <c r="X12" s="354">
        <v>0.10262493716983855</v>
      </c>
    </row>
    <row r="13" spans="2:24" ht="15">
      <c r="B13" s="726" t="s">
        <v>700</v>
      </c>
      <c r="C13" s="230">
        <v>1.3</v>
      </c>
      <c r="D13" s="352" t="s">
        <v>122</v>
      </c>
      <c r="E13" s="329">
        <v>4368</v>
      </c>
      <c r="F13" s="356">
        <v>0.04253288801036058</v>
      </c>
      <c r="G13" s="357">
        <v>5624</v>
      </c>
      <c r="H13" s="358">
        <v>7311.200000000519</v>
      </c>
      <c r="I13" s="332">
        <v>0.016873709176946704</v>
      </c>
      <c r="J13" s="329">
        <v>9577</v>
      </c>
      <c r="K13" s="356">
        <v>0.0954331210825785</v>
      </c>
      <c r="L13" s="357">
        <v>12572</v>
      </c>
      <c r="M13" s="358">
        <v>16343.599999998918</v>
      </c>
      <c r="N13" s="332">
        <v>0.03779984703916084</v>
      </c>
      <c r="O13" s="329">
        <v>4391</v>
      </c>
      <c r="P13" s="333">
        <v>0.055652724968314325</v>
      </c>
      <c r="Q13" s="334">
        <v>6104</v>
      </c>
      <c r="R13" s="331">
        <v>7935.200000000544</v>
      </c>
      <c r="S13" s="332">
        <v>0.026068659998855135</v>
      </c>
      <c r="T13" s="329">
        <v>18336</v>
      </c>
      <c r="U13" s="333">
        <v>0.06503280723532541</v>
      </c>
      <c r="V13" s="334">
        <v>24300</v>
      </c>
      <c r="W13" s="331">
        <v>31589.999999991294</v>
      </c>
      <c r="X13" s="354">
        <v>0.02699866806570832</v>
      </c>
    </row>
    <row r="14" spans="1:30" s="208" customFormat="1" ht="15">
      <c r="A14" s="196"/>
      <c r="B14" s="724" t="s">
        <v>73</v>
      </c>
      <c r="C14" s="230"/>
      <c r="D14" s="352"/>
      <c r="E14" s="142">
        <v>10519</v>
      </c>
      <c r="F14" s="169">
        <v>0.1024275295286133</v>
      </c>
      <c r="G14" s="170">
        <v>13631</v>
      </c>
      <c r="H14" s="171">
        <v>31522.29999999425</v>
      </c>
      <c r="I14" s="145">
        <v>0.07275113836146355</v>
      </c>
      <c r="J14" s="142">
        <v>16812</v>
      </c>
      <c r="K14" s="169">
        <v>0.16752862395743026</v>
      </c>
      <c r="L14" s="170">
        <v>22819</v>
      </c>
      <c r="M14" s="171">
        <v>50155.70000001368</v>
      </c>
      <c r="N14" s="145">
        <v>0.11600123523230389</v>
      </c>
      <c r="O14" s="142">
        <v>18731</v>
      </c>
      <c r="P14" s="146">
        <v>0.2374017743979721</v>
      </c>
      <c r="Q14" s="147">
        <v>25713</v>
      </c>
      <c r="R14" s="144">
        <v>72644.90000001932</v>
      </c>
      <c r="S14" s="145">
        <v>0.23865248497217528</v>
      </c>
      <c r="T14" s="885">
        <v>46062</v>
      </c>
      <c r="U14" s="913">
        <v>0.16336939173612341</v>
      </c>
      <c r="V14" s="886">
        <v>62163</v>
      </c>
      <c r="W14" s="446">
        <v>154322.8999999981</v>
      </c>
      <c r="X14" s="904">
        <v>0.1318934077884962</v>
      </c>
      <c r="Y14" s="201"/>
      <c r="Z14" s="201"/>
      <c r="AA14" s="201"/>
      <c r="AB14" s="201"/>
      <c r="AC14" s="201"/>
      <c r="AD14" s="201"/>
    </row>
    <row r="15" spans="2:24" ht="15">
      <c r="B15" s="720" t="s">
        <v>86</v>
      </c>
      <c r="C15" s="360"/>
      <c r="D15" s="327"/>
      <c r="E15" s="153"/>
      <c r="F15" s="166"/>
      <c r="G15" s="167"/>
      <c r="H15" s="156"/>
      <c r="I15" s="157"/>
      <c r="J15" s="153"/>
      <c r="K15" s="158"/>
      <c r="L15" s="159"/>
      <c r="M15" s="159"/>
      <c r="N15" s="157"/>
      <c r="O15" s="153"/>
      <c r="P15" s="158"/>
      <c r="Q15" s="161"/>
      <c r="R15" s="159"/>
      <c r="S15" s="157"/>
      <c r="T15" s="338"/>
      <c r="U15" s="339"/>
      <c r="V15" s="340"/>
      <c r="W15" s="341"/>
      <c r="X15" s="725"/>
    </row>
    <row r="16" spans="2:24" ht="15">
      <c r="B16" s="723" t="s">
        <v>88</v>
      </c>
      <c r="C16" s="361">
        <v>22.1</v>
      </c>
      <c r="D16" s="352" t="s">
        <v>122</v>
      </c>
      <c r="E16" s="729">
        <v>1</v>
      </c>
      <c r="F16" s="741">
        <v>9.73738278625471E-06</v>
      </c>
      <c r="G16" s="731">
        <v>1</v>
      </c>
      <c r="H16" s="731">
        <v>22.1</v>
      </c>
      <c r="I16" s="732">
        <v>5.100516643102305E-05</v>
      </c>
      <c r="J16" s="729">
        <v>10</v>
      </c>
      <c r="K16" s="741">
        <v>9.964824170677508E-05</v>
      </c>
      <c r="L16" s="731">
        <v>10</v>
      </c>
      <c r="M16" s="731">
        <v>220.99999999999997</v>
      </c>
      <c r="N16" s="732">
        <v>0.000511133789107363</v>
      </c>
      <c r="O16" s="329"/>
      <c r="P16" s="353"/>
      <c r="Q16" s="334"/>
      <c r="R16" s="331"/>
      <c r="S16" s="332"/>
      <c r="T16" s="329">
        <v>11</v>
      </c>
      <c r="U16" s="348">
        <v>3.901400957616599E-05</v>
      </c>
      <c r="V16" s="334">
        <v>11</v>
      </c>
      <c r="W16" s="331">
        <v>243.09999999999997</v>
      </c>
      <c r="X16" s="354">
        <v>0.00020776752791312124</v>
      </c>
    </row>
    <row r="17" spans="2:24" ht="15">
      <c r="B17" s="723" t="s">
        <v>706</v>
      </c>
      <c r="C17" s="701">
        <v>23.5</v>
      </c>
      <c r="D17" s="352" t="s">
        <v>122</v>
      </c>
      <c r="E17" s="729">
        <v>98</v>
      </c>
      <c r="F17" s="730">
        <v>0.0009542635130529617</v>
      </c>
      <c r="G17" s="731">
        <v>98</v>
      </c>
      <c r="H17" s="731">
        <v>2303</v>
      </c>
      <c r="I17" s="787">
        <v>0.005315153768807515</v>
      </c>
      <c r="J17" s="729">
        <v>191</v>
      </c>
      <c r="K17" s="786">
        <v>0.001903281416599404</v>
      </c>
      <c r="L17" s="731">
        <v>191</v>
      </c>
      <c r="M17" s="731">
        <v>4488.5</v>
      </c>
      <c r="N17" s="787">
        <v>0.010381104128544792</v>
      </c>
      <c r="O17" s="329">
        <v>95</v>
      </c>
      <c r="P17" s="353">
        <v>0.0012040557667934095</v>
      </c>
      <c r="Q17" s="334">
        <v>95</v>
      </c>
      <c r="R17" s="331">
        <v>2232.5</v>
      </c>
      <c r="S17" s="332">
        <v>0.007334192389283207</v>
      </c>
      <c r="T17" s="329">
        <v>384</v>
      </c>
      <c r="U17" s="333">
        <v>0.0013619436070225217</v>
      </c>
      <c r="V17" s="334">
        <v>384</v>
      </c>
      <c r="W17" s="331">
        <v>9024</v>
      </c>
      <c r="X17" s="354">
        <v>0.007712440032447579</v>
      </c>
    </row>
    <row r="18" spans="2:24" ht="15">
      <c r="B18" s="726" t="s">
        <v>707</v>
      </c>
      <c r="C18" s="701">
        <v>24.3</v>
      </c>
      <c r="D18" s="352" t="s">
        <v>122</v>
      </c>
      <c r="E18" s="729">
        <v>145</v>
      </c>
      <c r="F18" s="786">
        <v>0.001411920504006933</v>
      </c>
      <c r="G18" s="731">
        <v>145</v>
      </c>
      <c r="H18" s="731">
        <v>3523.500000000008</v>
      </c>
      <c r="I18" s="787">
        <v>0.00813197755292806</v>
      </c>
      <c r="J18" s="729">
        <v>490</v>
      </c>
      <c r="K18" s="786">
        <v>0.004882763843631979</v>
      </c>
      <c r="L18" s="731">
        <v>490</v>
      </c>
      <c r="M18" s="731">
        <v>11906.999999999933</v>
      </c>
      <c r="N18" s="787">
        <v>0.027538778402268493</v>
      </c>
      <c r="O18" s="329">
        <v>360</v>
      </c>
      <c r="P18" s="333">
        <v>0.0045627376425855515</v>
      </c>
      <c r="Q18" s="334">
        <v>361</v>
      </c>
      <c r="R18" s="331">
        <v>8772.300000000027</v>
      </c>
      <c r="S18" s="332">
        <v>0.028818694690485674</v>
      </c>
      <c r="T18" s="329">
        <v>995</v>
      </c>
      <c r="U18" s="333">
        <v>0.003528994502571378</v>
      </c>
      <c r="V18" s="334">
        <v>996</v>
      </c>
      <c r="W18" s="331">
        <v>24202.799999999566</v>
      </c>
      <c r="X18" s="354">
        <v>0.02068513337957878</v>
      </c>
    </row>
    <row r="19" spans="2:24" ht="15">
      <c r="B19" s="726" t="s">
        <v>708</v>
      </c>
      <c r="C19" s="701">
        <v>30.6</v>
      </c>
      <c r="D19" s="352" t="s">
        <v>122</v>
      </c>
      <c r="E19" s="729">
        <v>2</v>
      </c>
      <c r="F19" s="730">
        <v>1.947476557250942E-05</v>
      </c>
      <c r="G19" s="731">
        <v>2</v>
      </c>
      <c r="H19" s="731">
        <v>61.2</v>
      </c>
      <c r="I19" s="732">
        <v>0.00014124507627052537</v>
      </c>
      <c r="J19" s="729">
        <v>6</v>
      </c>
      <c r="K19" s="741">
        <v>5.978894502406505E-05</v>
      </c>
      <c r="L19" s="731">
        <v>6</v>
      </c>
      <c r="M19" s="731">
        <v>183.6</v>
      </c>
      <c r="N19" s="732">
        <v>0.0004246342247968862</v>
      </c>
      <c r="O19" s="329">
        <v>2</v>
      </c>
      <c r="P19" s="353">
        <v>2.5348542458808618E-05</v>
      </c>
      <c r="Q19" s="334">
        <v>2</v>
      </c>
      <c r="R19" s="331">
        <v>61.2</v>
      </c>
      <c r="S19" s="354">
        <v>0.00020105378464686774</v>
      </c>
      <c r="T19" s="329">
        <v>10</v>
      </c>
      <c r="U19" s="348">
        <v>3.546728143287817E-05</v>
      </c>
      <c r="V19" s="334">
        <v>10</v>
      </c>
      <c r="W19" s="331">
        <v>306</v>
      </c>
      <c r="X19" s="354">
        <v>0.00026152555961092187</v>
      </c>
    </row>
    <row r="20" spans="2:24" ht="15">
      <c r="B20" s="723" t="s">
        <v>709</v>
      </c>
      <c r="C20" s="701">
        <v>23.4</v>
      </c>
      <c r="D20" s="352" t="s">
        <v>122</v>
      </c>
      <c r="E20" s="729">
        <v>10</v>
      </c>
      <c r="F20" s="730">
        <v>9.73738278625471E-05</v>
      </c>
      <c r="G20" s="731">
        <v>10</v>
      </c>
      <c r="H20" s="731">
        <v>234.00000000000003</v>
      </c>
      <c r="I20" s="732">
        <v>0.0005400547033873029</v>
      </c>
      <c r="J20" s="729">
        <v>1</v>
      </c>
      <c r="K20" s="741">
        <v>9.964824170677509E-06</v>
      </c>
      <c r="L20" s="731">
        <v>1</v>
      </c>
      <c r="M20" s="731">
        <v>23.4</v>
      </c>
      <c r="N20" s="732">
        <v>5.412004825842667E-05</v>
      </c>
      <c r="O20" s="329">
        <v>1</v>
      </c>
      <c r="P20" s="333">
        <v>1.2674271229404309E-05</v>
      </c>
      <c r="Q20" s="334">
        <v>1</v>
      </c>
      <c r="R20" s="331">
        <v>23.4</v>
      </c>
      <c r="S20" s="354">
        <v>7.687350589439061E-05</v>
      </c>
      <c r="T20" s="329">
        <v>12</v>
      </c>
      <c r="U20" s="348">
        <v>4.25607377194538E-05</v>
      </c>
      <c r="V20" s="334">
        <v>12</v>
      </c>
      <c r="W20" s="331">
        <v>280.8</v>
      </c>
      <c r="X20" s="354">
        <v>0.0002399881605841401</v>
      </c>
    </row>
    <row r="21" spans="2:24" ht="15">
      <c r="B21" s="723" t="s">
        <v>90</v>
      </c>
      <c r="C21" s="361">
        <v>19.9</v>
      </c>
      <c r="D21" s="352" t="s">
        <v>122</v>
      </c>
      <c r="E21" s="729">
        <v>5</v>
      </c>
      <c r="F21" s="741">
        <v>4.868691393127355E-05</v>
      </c>
      <c r="G21" s="731">
        <v>5</v>
      </c>
      <c r="H21" s="731">
        <v>99.5</v>
      </c>
      <c r="I21" s="732">
        <v>0.0002296386452437463</v>
      </c>
      <c r="J21" s="729"/>
      <c r="K21" s="741"/>
      <c r="L21" s="731"/>
      <c r="M21" s="731"/>
      <c r="N21" s="732"/>
      <c r="O21" s="329"/>
      <c r="P21" s="333"/>
      <c r="Q21" s="334"/>
      <c r="R21" s="331"/>
      <c r="S21" s="332"/>
      <c r="T21" s="329">
        <v>5</v>
      </c>
      <c r="U21" s="348">
        <v>1.7733640716439086E-05</v>
      </c>
      <c r="V21" s="334">
        <v>5</v>
      </c>
      <c r="W21" s="331">
        <v>99.5</v>
      </c>
      <c r="X21" s="354">
        <v>8.503853980812656E-05</v>
      </c>
    </row>
    <row r="22" spans="2:24" ht="15">
      <c r="B22" s="726" t="s">
        <v>91</v>
      </c>
      <c r="C22" s="361">
        <v>22.1</v>
      </c>
      <c r="D22" s="352" t="s">
        <v>122</v>
      </c>
      <c r="E22" s="729">
        <v>49</v>
      </c>
      <c r="F22" s="730">
        <v>0.00047713175652648083</v>
      </c>
      <c r="G22" s="731">
        <v>49</v>
      </c>
      <c r="H22" s="731">
        <v>1082.9000000000005</v>
      </c>
      <c r="I22" s="787">
        <v>0.0024992531551201306</v>
      </c>
      <c r="J22" s="729">
        <v>46</v>
      </c>
      <c r="K22" s="741">
        <v>0.0004583819118511654</v>
      </c>
      <c r="L22" s="731">
        <v>46</v>
      </c>
      <c r="M22" s="731">
        <v>1016.6000000000007</v>
      </c>
      <c r="N22" s="787">
        <v>0.0023512154298938716</v>
      </c>
      <c r="O22" s="329"/>
      <c r="P22" s="333"/>
      <c r="Q22" s="334"/>
      <c r="R22" s="331"/>
      <c r="S22" s="332"/>
      <c r="T22" s="329">
        <v>95</v>
      </c>
      <c r="U22" s="353">
        <v>0.0003369391736123426</v>
      </c>
      <c r="V22" s="334">
        <v>95</v>
      </c>
      <c r="W22" s="331">
        <v>2099.4999999999964</v>
      </c>
      <c r="X22" s="354">
        <v>0.0017943559228860444</v>
      </c>
    </row>
    <row r="23" spans="2:24" ht="15">
      <c r="B23" s="726" t="s">
        <v>93</v>
      </c>
      <c r="C23" s="361">
        <v>15.1</v>
      </c>
      <c r="D23" s="352" t="s">
        <v>122</v>
      </c>
      <c r="E23" s="729">
        <v>1</v>
      </c>
      <c r="F23" s="741">
        <v>9.73738278625471E-06</v>
      </c>
      <c r="G23" s="731">
        <v>1</v>
      </c>
      <c r="H23" s="731">
        <v>15.1</v>
      </c>
      <c r="I23" s="742">
        <v>3.4849683851060995E-05</v>
      </c>
      <c r="J23" s="729">
        <v>1</v>
      </c>
      <c r="K23" s="741">
        <v>9.964824170677509E-06</v>
      </c>
      <c r="L23" s="731">
        <v>1</v>
      </c>
      <c r="M23" s="731">
        <v>15.1</v>
      </c>
      <c r="N23" s="732">
        <v>3.492362088471123E-05</v>
      </c>
      <c r="O23" s="329"/>
      <c r="P23" s="333"/>
      <c r="Q23" s="334"/>
      <c r="R23" s="331"/>
      <c r="S23" s="332"/>
      <c r="T23" s="329">
        <v>2</v>
      </c>
      <c r="U23" s="348">
        <v>7.093456286575634E-06</v>
      </c>
      <c r="V23" s="334">
        <v>2</v>
      </c>
      <c r="W23" s="331">
        <v>30.2</v>
      </c>
      <c r="X23" s="366">
        <v>2.5810692484476603E-05</v>
      </c>
    </row>
    <row r="24" spans="2:24" ht="15">
      <c r="B24" s="723" t="s">
        <v>95</v>
      </c>
      <c r="C24" s="361">
        <v>22.1</v>
      </c>
      <c r="D24" s="352" t="s">
        <v>122</v>
      </c>
      <c r="E24" s="729">
        <v>17</v>
      </c>
      <c r="F24" s="730">
        <v>0.00016553550736633007</v>
      </c>
      <c r="G24" s="731">
        <v>17</v>
      </c>
      <c r="H24" s="731">
        <v>375.7000000000001</v>
      </c>
      <c r="I24" s="732">
        <v>0.000867087829327392</v>
      </c>
      <c r="J24" s="729">
        <v>99</v>
      </c>
      <c r="K24" s="741">
        <v>0.0009865175928970734</v>
      </c>
      <c r="L24" s="731">
        <v>99</v>
      </c>
      <c r="M24" s="731">
        <v>2187.899999999996</v>
      </c>
      <c r="N24" s="787">
        <v>0.0050602245121628845</v>
      </c>
      <c r="O24" s="329"/>
      <c r="P24" s="333"/>
      <c r="Q24" s="334"/>
      <c r="R24" s="331"/>
      <c r="S24" s="332"/>
      <c r="T24" s="329">
        <v>116</v>
      </c>
      <c r="U24" s="353">
        <v>0.0004114204646213868</v>
      </c>
      <c r="V24" s="334">
        <v>116</v>
      </c>
      <c r="W24" s="331">
        <v>2563.5999999999945</v>
      </c>
      <c r="X24" s="354">
        <v>0.0021910030216292743</v>
      </c>
    </row>
    <row r="25" spans="2:24" ht="15">
      <c r="B25" s="723" t="s">
        <v>710</v>
      </c>
      <c r="C25" s="701">
        <v>23.5</v>
      </c>
      <c r="D25" s="352" t="s">
        <v>122</v>
      </c>
      <c r="E25" s="729">
        <v>12</v>
      </c>
      <c r="F25" s="730">
        <v>0.00011684859343505652</v>
      </c>
      <c r="G25" s="731">
        <v>12</v>
      </c>
      <c r="H25" s="731">
        <v>282</v>
      </c>
      <c r="I25" s="732">
        <v>0.0006508351553641855</v>
      </c>
      <c r="J25" s="729">
        <v>16</v>
      </c>
      <c r="K25" s="741">
        <v>0.00015943718673084014</v>
      </c>
      <c r="L25" s="731">
        <v>16</v>
      </c>
      <c r="M25" s="731">
        <v>376</v>
      </c>
      <c r="N25" s="732">
        <v>0.0008696212882550611</v>
      </c>
      <c r="O25" s="329">
        <v>1</v>
      </c>
      <c r="P25" s="333">
        <v>1.2674271229404309E-05</v>
      </c>
      <c r="Q25" s="334">
        <v>1</v>
      </c>
      <c r="R25" s="331">
        <v>23.5</v>
      </c>
      <c r="S25" s="354">
        <v>7.720202515034955E-05</v>
      </c>
      <c r="T25" s="329">
        <v>29</v>
      </c>
      <c r="U25" s="353">
        <v>0.0001028551161553467</v>
      </c>
      <c r="V25" s="334">
        <v>29</v>
      </c>
      <c r="W25" s="331">
        <v>681.5</v>
      </c>
      <c r="X25" s="354">
        <v>0.0005824498982838015</v>
      </c>
    </row>
    <row r="26" spans="2:24" ht="15">
      <c r="B26" s="723" t="s">
        <v>87</v>
      </c>
      <c r="C26" s="701">
        <v>5.3</v>
      </c>
      <c r="D26" s="352" t="s">
        <v>122</v>
      </c>
      <c r="E26" s="729"/>
      <c r="F26" s="730"/>
      <c r="G26" s="731"/>
      <c r="H26" s="731"/>
      <c r="I26" s="732"/>
      <c r="J26" s="729">
        <v>1</v>
      </c>
      <c r="K26" s="741">
        <v>9.964824170677509E-06</v>
      </c>
      <c r="L26" s="731">
        <v>1</v>
      </c>
      <c r="M26" s="731">
        <v>5.3</v>
      </c>
      <c r="N26" s="732">
        <v>1.2257959648276127E-05</v>
      </c>
      <c r="O26" s="329"/>
      <c r="P26" s="333"/>
      <c r="Q26" s="334"/>
      <c r="R26" s="331"/>
      <c r="S26" s="332"/>
      <c r="T26" s="329">
        <v>1</v>
      </c>
      <c r="U26" s="930">
        <v>3.546728143287817E-06</v>
      </c>
      <c r="V26" s="334">
        <v>1</v>
      </c>
      <c r="W26" s="331">
        <v>5.3</v>
      </c>
      <c r="X26" s="405">
        <v>4.52969106515649E-06</v>
      </c>
    </row>
    <row r="27" spans="2:24" ht="15">
      <c r="B27" s="726" t="s">
        <v>101</v>
      </c>
      <c r="C27" s="701">
        <v>14.5</v>
      </c>
      <c r="D27" s="352" t="s">
        <v>122</v>
      </c>
      <c r="E27" s="729"/>
      <c r="F27" s="730"/>
      <c r="G27" s="731"/>
      <c r="H27" s="731"/>
      <c r="I27" s="732"/>
      <c r="J27" s="729">
        <v>3</v>
      </c>
      <c r="K27" s="741">
        <v>2.9894472512032524E-05</v>
      </c>
      <c r="L27" s="731">
        <v>3</v>
      </c>
      <c r="M27" s="731">
        <v>43.5</v>
      </c>
      <c r="N27" s="732">
        <v>0.0001006077820188701</v>
      </c>
      <c r="O27" s="329"/>
      <c r="P27" s="333"/>
      <c r="Q27" s="334"/>
      <c r="R27" s="331"/>
      <c r="S27" s="332"/>
      <c r="T27" s="329">
        <v>3</v>
      </c>
      <c r="U27" s="348">
        <v>1.064018442986345E-05</v>
      </c>
      <c r="V27" s="334">
        <v>3</v>
      </c>
      <c r="W27" s="331">
        <v>43.5</v>
      </c>
      <c r="X27" s="366">
        <v>3.717765308194478E-05</v>
      </c>
    </row>
    <row r="28" spans="2:24" ht="15">
      <c r="B28" s="726" t="s">
        <v>94</v>
      </c>
      <c r="C28" s="701">
        <v>19.9</v>
      </c>
      <c r="D28" s="352" t="s">
        <v>122</v>
      </c>
      <c r="E28" s="729"/>
      <c r="F28" s="730"/>
      <c r="G28" s="731"/>
      <c r="H28" s="731"/>
      <c r="I28" s="732"/>
      <c r="J28" s="729">
        <v>12</v>
      </c>
      <c r="K28" s="741">
        <v>0.0001195778900481301</v>
      </c>
      <c r="L28" s="731">
        <v>12</v>
      </c>
      <c r="M28" s="731">
        <v>238.80000000000004</v>
      </c>
      <c r="N28" s="732">
        <v>0.0005523020309449697</v>
      </c>
      <c r="O28" s="329"/>
      <c r="P28" s="333"/>
      <c r="Q28" s="334"/>
      <c r="R28" s="331"/>
      <c r="S28" s="332"/>
      <c r="T28" s="329">
        <v>12</v>
      </c>
      <c r="U28" s="348">
        <v>4.25607377194538E-05</v>
      </c>
      <c r="V28" s="334">
        <v>12</v>
      </c>
      <c r="W28" s="331">
        <v>238.80000000000004</v>
      </c>
      <c r="X28" s="354">
        <v>0.00020409249553950378</v>
      </c>
    </row>
    <row r="29" spans="2:24" ht="15">
      <c r="B29" s="723" t="s">
        <v>96</v>
      </c>
      <c r="C29" s="701">
        <v>27.4</v>
      </c>
      <c r="D29" s="352" t="s">
        <v>122</v>
      </c>
      <c r="E29" s="729"/>
      <c r="F29" s="730"/>
      <c r="G29" s="731"/>
      <c r="H29" s="731"/>
      <c r="I29" s="732"/>
      <c r="J29" s="729">
        <v>1</v>
      </c>
      <c r="K29" s="741">
        <v>9.964824170677509E-06</v>
      </c>
      <c r="L29" s="731">
        <v>1</v>
      </c>
      <c r="M29" s="731">
        <v>27.4</v>
      </c>
      <c r="N29" s="732">
        <v>6.337133855901242E-05</v>
      </c>
      <c r="O29" s="329"/>
      <c r="P29" s="333"/>
      <c r="Q29" s="334"/>
      <c r="R29" s="331"/>
      <c r="S29" s="332"/>
      <c r="T29" s="329">
        <v>1</v>
      </c>
      <c r="U29" s="930">
        <v>3.546728143287817E-06</v>
      </c>
      <c r="V29" s="334">
        <v>1</v>
      </c>
      <c r="W29" s="331">
        <v>27.4</v>
      </c>
      <c r="X29" s="366">
        <v>2.3417648148167515E-05</v>
      </c>
    </row>
    <row r="30" spans="2:24" ht="15">
      <c r="B30" s="723" t="s">
        <v>747</v>
      </c>
      <c r="C30" s="701">
        <v>1.9</v>
      </c>
      <c r="D30" s="352" t="s">
        <v>122</v>
      </c>
      <c r="E30" s="729"/>
      <c r="F30" s="730"/>
      <c r="G30" s="731"/>
      <c r="H30" s="731"/>
      <c r="I30" s="732"/>
      <c r="J30" s="729">
        <v>25</v>
      </c>
      <c r="K30" s="741">
        <v>0.00024912060426693773</v>
      </c>
      <c r="L30" s="731">
        <v>25</v>
      </c>
      <c r="M30" s="731">
        <v>47.49999999999998</v>
      </c>
      <c r="N30" s="732">
        <v>0.00010985907231945581</v>
      </c>
      <c r="O30" s="329">
        <v>49</v>
      </c>
      <c r="P30" s="333">
        <v>0.0006210392902408112</v>
      </c>
      <c r="Q30" s="334">
        <v>49</v>
      </c>
      <c r="R30" s="331">
        <v>93.10000000000005</v>
      </c>
      <c r="S30" s="354">
        <v>0.0003058514272977679</v>
      </c>
      <c r="T30" s="329">
        <v>74</v>
      </c>
      <c r="U30" s="353">
        <v>0.00026245788260329846</v>
      </c>
      <c r="V30" s="334">
        <v>74</v>
      </c>
      <c r="W30" s="331">
        <v>140.6000000000002</v>
      </c>
      <c r="X30" s="354">
        <v>0.000120165012030378</v>
      </c>
    </row>
    <row r="31" spans="2:24" ht="15">
      <c r="B31" s="726" t="s">
        <v>748</v>
      </c>
      <c r="C31" s="701">
        <v>16.2</v>
      </c>
      <c r="D31" s="352" t="s">
        <v>122</v>
      </c>
      <c r="E31" s="729"/>
      <c r="F31" s="730"/>
      <c r="G31" s="731"/>
      <c r="H31" s="731"/>
      <c r="I31" s="732"/>
      <c r="J31" s="729">
        <v>16</v>
      </c>
      <c r="K31" s="741">
        <v>0.00015943718673084014</v>
      </c>
      <c r="L31" s="731">
        <v>16</v>
      </c>
      <c r="M31" s="731">
        <v>259.19999999999993</v>
      </c>
      <c r="N31" s="732">
        <v>0.0005994836114779569</v>
      </c>
      <c r="O31" s="329">
        <v>19</v>
      </c>
      <c r="P31" s="333">
        <v>0.00024081115335868188</v>
      </c>
      <c r="Q31" s="334">
        <v>19</v>
      </c>
      <c r="R31" s="331">
        <v>307.7999999999999</v>
      </c>
      <c r="S31" s="332">
        <v>0.0010111822698415992</v>
      </c>
      <c r="T31" s="329">
        <v>35</v>
      </c>
      <c r="U31" s="353">
        <v>0.00012413548501507358</v>
      </c>
      <c r="V31" s="334">
        <v>35</v>
      </c>
      <c r="W31" s="331">
        <v>566.9999999999999</v>
      </c>
      <c r="X31" s="354">
        <v>0.00048459147810259043</v>
      </c>
    </row>
    <row r="32" spans="2:24" ht="15">
      <c r="B32" s="726" t="s">
        <v>749</v>
      </c>
      <c r="C32" s="701">
        <v>1.9</v>
      </c>
      <c r="D32" s="352" t="s">
        <v>122</v>
      </c>
      <c r="E32" s="729"/>
      <c r="F32" s="730"/>
      <c r="G32" s="731"/>
      <c r="H32" s="731"/>
      <c r="I32" s="732"/>
      <c r="J32" s="729">
        <v>36</v>
      </c>
      <c r="K32" s="741">
        <v>0.0003587336701443903</v>
      </c>
      <c r="L32" s="731">
        <v>36</v>
      </c>
      <c r="M32" s="731">
        <v>68.39999999999998</v>
      </c>
      <c r="N32" s="732">
        <v>0.00015819706414001638</v>
      </c>
      <c r="O32" s="329"/>
      <c r="P32" s="333"/>
      <c r="Q32" s="334"/>
      <c r="R32" s="331"/>
      <c r="S32" s="332"/>
      <c r="T32" s="329">
        <v>36</v>
      </c>
      <c r="U32" s="353">
        <v>0.0001276822131583614</v>
      </c>
      <c r="V32" s="334">
        <v>36</v>
      </c>
      <c r="W32" s="331">
        <v>68.39999999999998</v>
      </c>
      <c r="X32" s="354">
        <v>5.845865450126487E-05</v>
      </c>
    </row>
    <row r="33" spans="2:24" ht="15">
      <c r="B33" s="723" t="s">
        <v>750</v>
      </c>
      <c r="C33" s="701">
        <v>8.3</v>
      </c>
      <c r="D33" s="352" t="s">
        <v>122</v>
      </c>
      <c r="E33" s="729"/>
      <c r="F33" s="730"/>
      <c r="G33" s="731"/>
      <c r="H33" s="731"/>
      <c r="I33" s="732"/>
      <c r="J33" s="729">
        <v>1</v>
      </c>
      <c r="K33" s="741">
        <v>9.964824170677509E-06</v>
      </c>
      <c r="L33" s="731">
        <v>1</v>
      </c>
      <c r="M33" s="731">
        <v>8.3</v>
      </c>
      <c r="N33" s="732">
        <v>1.9196427373715444E-05</v>
      </c>
      <c r="O33" s="329">
        <v>3</v>
      </c>
      <c r="P33" s="333">
        <v>3.802281368821293E-05</v>
      </c>
      <c r="Q33" s="334">
        <v>3</v>
      </c>
      <c r="R33" s="331">
        <v>24.900000000000002</v>
      </c>
      <c r="S33" s="354">
        <v>8.180129473377463E-05</v>
      </c>
      <c r="T33" s="329">
        <v>4</v>
      </c>
      <c r="U33" s="348">
        <v>1.4186912573151268E-05</v>
      </c>
      <c r="V33" s="334">
        <v>4</v>
      </c>
      <c r="W33" s="331">
        <v>33.2</v>
      </c>
      <c r="X33" s="366">
        <v>2.837466855909349E-05</v>
      </c>
    </row>
    <row r="34" spans="2:24" ht="15">
      <c r="B34" s="726" t="s">
        <v>751</v>
      </c>
      <c r="C34" s="701">
        <v>15.7</v>
      </c>
      <c r="D34" s="352" t="s">
        <v>122</v>
      </c>
      <c r="E34" s="729"/>
      <c r="F34" s="730"/>
      <c r="G34" s="731"/>
      <c r="H34" s="731"/>
      <c r="I34" s="732"/>
      <c r="J34" s="729">
        <v>6</v>
      </c>
      <c r="K34" s="741">
        <v>5.978894502406505E-05</v>
      </c>
      <c r="L34" s="731">
        <v>6</v>
      </c>
      <c r="M34" s="731">
        <v>94.2</v>
      </c>
      <c r="N34" s="732">
        <v>0.00021786788657879457</v>
      </c>
      <c r="O34" s="329">
        <v>1</v>
      </c>
      <c r="P34" s="333">
        <v>1.2674271229404309E-05</v>
      </c>
      <c r="Q34" s="334">
        <v>1</v>
      </c>
      <c r="R34" s="331">
        <v>15.7</v>
      </c>
      <c r="S34" s="354">
        <v>5.157752318555267E-05</v>
      </c>
      <c r="T34" s="329">
        <v>7</v>
      </c>
      <c r="U34" s="348">
        <v>2.482709700301472E-05</v>
      </c>
      <c r="V34" s="334">
        <v>7</v>
      </c>
      <c r="W34" s="331">
        <v>109.9</v>
      </c>
      <c r="X34" s="354">
        <v>9.392699020013175E-05</v>
      </c>
    </row>
    <row r="35" spans="1:30" s="208" customFormat="1" ht="15">
      <c r="A35" s="196"/>
      <c r="B35" s="724" t="s">
        <v>73</v>
      </c>
      <c r="C35" s="172"/>
      <c r="D35" s="173"/>
      <c r="E35" s="733">
        <v>340</v>
      </c>
      <c r="F35" s="785">
        <v>0.0033107101473266016</v>
      </c>
      <c r="G35" s="734">
        <v>340</v>
      </c>
      <c r="H35" s="734">
        <v>7999.0000000000455</v>
      </c>
      <c r="I35" s="788">
        <v>0.018461100736731025</v>
      </c>
      <c r="J35" s="733">
        <v>961</v>
      </c>
      <c r="K35" s="785">
        <v>0.009576196028021086</v>
      </c>
      <c r="L35" s="734">
        <v>961</v>
      </c>
      <c r="M35" s="734">
        <v>21211.699999999677</v>
      </c>
      <c r="N35" s="788">
        <v>0.04905889861723298</v>
      </c>
      <c r="O35" s="142">
        <v>531</v>
      </c>
      <c r="P35" s="146">
        <v>0.006730038022813688</v>
      </c>
      <c r="Q35" s="147">
        <v>532</v>
      </c>
      <c r="R35" s="144">
        <v>11554.399999999954</v>
      </c>
      <c r="S35" s="145">
        <v>0.03795842891051895</v>
      </c>
      <c r="T35" s="885">
        <v>1832</v>
      </c>
      <c r="U35" s="913">
        <v>0.006497605958503281</v>
      </c>
      <c r="V35" s="886">
        <v>1833</v>
      </c>
      <c r="W35" s="446">
        <v>40765.099999999155</v>
      </c>
      <c r="X35" s="904">
        <v>0.03484024702645415</v>
      </c>
      <c r="Y35" s="201"/>
      <c r="Z35" s="201"/>
      <c r="AA35" s="201"/>
      <c r="AB35" s="201"/>
      <c r="AC35" s="201"/>
      <c r="AD35" s="201"/>
    </row>
    <row r="36" spans="2:24" ht="15">
      <c r="B36" s="720" t="s">
        <v>58</v>
      </c>
      <c r="C36" s="158"/>
      <c r="D36" s="158"/>
      <c r="E36" s="158"/>
      <c r="F36" s="159"/>
      <c r="G36" s="159"/>
      <c r="H36" s="158"/>
      <c r="I36" s="159"/>
      <c r="J36" s="153"/>
      <c r="K36" s="158"/>
      <c r="L36" s="159"/>
      <c r="M36" s="159"/>
      <c r="N36" s="157"/>
      <c r="O36" s="153"/>
      <c r="P36" s="158"/>
      <c r="Q36" s="161"/>
      <c r="R36" s="159"/>
      <c r="S36" s="157"/>
      <c r="T36" s="338"/>
      <c r="U36" s="339"/>
      <c r="V36" s="340"/>
      <c r="W36" s="341"/>
      <c r="X36" s="727"/>
    </row>
    <row r="37" spans="2:24" ht="15">
      <c r="B37" s="726" t="s">
        <v>752</v>
      </c>
      <c r="C37" s="236"/>
      <c r="D37" s="236"/>
      <c r="E37" s="729"/>
      <c r="F37" s="730"/>
      <c r="G37" s="731"/>
      <c r="H37" s="731"/>
      <c r="I37" s="732"/>
      <c r="J37" s="729">
        <v>43</v>
      </c>
      <c r="K37" s="730">
        <v>0.00042848743933913286</v>
      </c>
      <c r="L37" s="731">
        <v>134</v>
      </c>
      <c r="M37" s="731">
        <v>30.820000000000014</v>
      </c>
      <c r="N37" s="732">
        <v>7.128119176601329E-05</v>
      </c>
      <c r="O37" s="777"/>
      <c r="P37" s="778"/>
      <c r="Q37" s="777"/>
      <c r="R37" s="777"/>
      <c r="S37" s="778"/>
      <c r="T37" s="329">
        <v>43</v>
      </c>
      <c r="U37" s="353">
        <v>0.00015250931016137613</v>
      </c>
      <c r="V37" s="334">
        <v>134</v>
      </c>
      <c r="W37" s="331">
        <v>30.820000000000014</v>
      </c>
      <c r="X37" s="366">
        <v>2.6340580873230774E-05</v>
      </c>
    </row>
    <row r="38" spans="2:24" ht="15">
      <c r="B38" s="723" t="s">
        <v>711</v>
      </c>
      <c r="C38" s="715">
        <v>0.14</v>
      </c>
      <c r="D38" s="352" t="s">
        <v>122</v>
      </c>
      <c r="E38" s="729">
        <v>346</v>
      </c>
      <c r="F38" s="786">
        <v>0.0033691344440441298</v>
      </c>
      <c r="G38" s="731">
        <v>1890</v>
      </c>
      <c r="H38" s="731">
        <v>264.59999999999934</v>
      </c>
      <c r="I38" s="787">
        <v>0.000610677241522564</v>
      </c>
      <c r="J38" s="729">
        <v>669</v>
      </c>
      <c r="K38" s="786">
        <v>0.0066664673701832535</v>
      </c>
      <c r="L38" s="731">
        <v>3843</v>
      </c>
      <c r="M38" s="731">
        <v>538.0199999999982</v>
      </c>
      <c r="N38" s="787">
        <v>0.001244344801880283</v>
      </c>
      <c r="O38" s="329">
        <v>18</v>
      </c>
      <c r="P38" s="333">
        <v>0.00022813688212927757</v>
      </c>
      <c r="Q38" s="334">
        <v>84</v>
      </c>
      <c r="R38" s="331">
        <v>11.760000000000002</v>
      </c>
      <c r="S38" s="366">
        <v>3.863386450077067E-05</v>
      </c>
      <c r="T38" s="329">
        <v>1033</v>
      </c>
      <c r="U38" s="333">
        <v>0.003663770172016315</v>
      </c>
      <c r="V38" s="334">
        <v>5817</v>
      </c>
      <c r="W38" s="331">
        <v>814.3799999999976</v>
      </c>
      <c r="X38" s="354">
        <v>0.0006960169452154965</v>
      </c>
    </row>
    <row r="39" spans="2:24" ht="15">
      <c r="B39" s="723" t="s">
        <v>712</v>
      </c>
      <c r="C39" s="715">
        <v>0.18</v>
      </c>
      <c r="D39" s="352" t="s">
        <v>122</v>
      </c>
      <c r="E39" s="729">
        <v>27526</v>
      </c>
      <c r="F39" s="786">
        <v>0.2680311985744472</v>
      </c>
      <c r="G39" s="731">
        <v>260763</v>
      </c>
      <c r="H39" s="731">
        <v>46937.34000000381</v>
      </c>
      <c r="I39" s="787">
        <v>0.10832791124568822</v>
      </c>
      <c r="J39" s="729">
        <v>21873</v>
      </c>
      <c r="K39" s="786">
        <v>0.21796059908522913</v>
      </c>
      <c r="L39" s="731">
        <v>189373</v>
      </c>
      <c r="M39" s="731">
        <v>34087.14000000358</v>
      </c>
      <c r="N39" s="787">
        <v>0.07883750691418547</v>
      </c>
      <c r="O39" s="329">
        <v>17388</v>
      </c>
      <c r="P39" s="333">
        <v>0.22038022813688213</v>
      </c>
      <c r="Q39" s="334">
        <v>208175</v>
      </c>
      <c r="R39" s="331">
        <v>37471.50000000154</v>
      </c>
      <c r="S39" s="332">
        <v>0.1231010929966571</v>
      </c>
      <c r="T39" s="329">
        <v>66787</v>
      </c>
      <c r="U39" s="333">
        <v>0.23687533250576343</v>
      </c>
      <c r="V39" s="334">
        <v>658311</v>
      </c>
      <c r="W39" s="331">
        <v>118495.98000002695</v>
      </c>
      <c r="X39" s="354">
        <v>0.10127361921944986</v>
      </c>
    </row>
    <row r="40" spans="2:24" ht="15">
      <c r="B40" s="726" t="s">
        <v>713</v>
      </c>
      <c r="C40" s="715">
        <v>0.25</v>
      </c>
      <c r="D40" s="352" t="s">
        <v>122</v>
      </c>
      <c r="E40" s="729">
        <v>6828</v>
      </c>
      <c r="F40" s="786">
        <v>0.06648684966454717</v>
      </c>
      <c r="G40" s="731">
        <v>33082</v>
      </c>
      <c r="H40" s="731">
        <v>8270.5</v>
      </c>
      <c r="I40" s="787">
        <v>0.019087702668225164</v>
      </c>
      <c r="J40" s="729">
        <v>9373</v>
      </c>
      <c r="K40" s="786">
        <v>0.09340029695176029</v>
      </c>
      <c r="L40" s="731">
        <v>49101</v>
      </c>
      <c r="M40" s="731">
        <v>12275.25</v>
      </c>
      <c r="N40" s="787">
        <v>0.028390475315566325</v>
      </c>
      <c r="O40" s="329">
        <v>4686</v>
      </c>
      <c r="P40" s="333">
        <v>0.059391634980988595</v>
      </c>
      <c r="Q40" s="334">
        <v>26208</v>
      </c>
      <c r="R40" s="331">
        <v>6552</v>
      </c>
      <c r="S40" s="332">
        <v>0.02152458165042937</v>
      </c>
      <c r="T40" s="329">
        <v>20887</v>
      </c>
      <c r="U40" s="333">
        <v>0.07408051072885263</v>
      </c>
      <c r="V40" s="334">
        <v>108391</v>
      </c>
      <c r="W40" s="331">
        <v>27097.75</v>
      </c>
      <c r="X40" s="354">
        <v>0.023159327558649863</v>
      </c>
    </row>
    <row r="41" spans="2:24" ht="15">
      <c r="B41" s="726" t="s">
        <v>97</v>
      </c>
      <c r="C41" s="361">
        <v>0.4</v>
      </c>
      <c r="D41" s="352" t="s">
        <v>122</v>
      </c>
      <c r="E41" s="729">
        <v>7</v>
      </c>
      <c r="F41" s="786">
        <v>6.816167950378297E-05</v>
      </c>
      <c r="G41" s="731">
        <v>18</v>
      </c>
      <c r="H41" s="731">
        <v>7.2</v>
      </c>
      <c r="I41" s="742">
        <v>1.6617067796532396E-05</v>
      </c>
      <c r="J41" s="729"/>
      <c r="K41" s="730"/>
      <c r="L41" s="731"/>
      <c r="M41" s="731"/>
      <c r="N41" s="732"/>
      <c r="O41" s="329"/>
      <c r="P41" s="333"/>
      <c r="Q41" s="334"/>
      <c r="R41" s="331"/>
      <c r="S41" s="332"/>
      <c r="T41" s="329">
        <v>7</v>
      </c>
      <c r="U41" s="348">
        <v>2.482709700301472E-05</v>
      </c>
      <c r="V41" s="334">
        <v>18</v>
      </c>
      <c r="W41" s="331">
        <v>7.2</v>
      </c>
      <c r="X41" s="366">
        <v>6.153542579080515E-06</v>
      </c>
    </row>
    <row r="42" spans="2:24" ht="15">
      <c r="B42" s="723" t="s">
        <v>98</v>
      </c>
      <c r="C42" s="361">
        <v>0.13</v>
      </c>
      <c r="D42" s="352" t="s">
        <v>122</v>
      </c>
      <c r="E42" s="729">
        <v>23</v>
      </c>
      <c r="F42" s="786">
        <v>0.00022395980408385834</v>
      </c>
      <c r="G42" s="731">
        <v>178</v>
      </c>
      <c r="H42" s="731">
        <v>23.13999999999999</v>
      </c>
      <c r="I42" s="732">
        <v>5.340540955718881E-05</v>
      </c>
      <c r="J42" s="729"/>
      <c r="K42" s="730"/>
      <c r="L42" s="731"/>
      <c r="M42" s="731"/>
      <c r="N42" s="732"/>
      <c r="O42" s="329"/>
      <c r="P42" s="333"/>
      <c r="Q42" s="334"/>
      <c r="R42" s="331"/>
      <c r="S42" s="332"/>
      <c r="T42" s="329">
        <v>23</v>
      </c>
      <c r="U42" s="353">
        <v>8.15747472956198E-05</v>
      </c>
      <c r="V42" s="334">
        <v>178</v>
      </c>
      <c r="W42" s="331">
        <v>23.13999999999999</v>
      </c>
      <c r="X42" s="366">
        <v>1.9776802122211535E-05</v>
      </c>
    </row>
    <row r="43" spans="2:24" ht="15">
      <c r="B43" s="723" t="s">
        <v>99</v>
      </c>
      <c r="C43" s="361">
        <v>0.29</v>
      </c>
      <c r="D43" s="352" t="s">
        <v>122</v>
      </c>
      <c r="E43" s="729">
        <v>4524</v>
      </c>
      <c r="F43" s="786">
        <v>0.04405191972501631</v>
      </c>
      <c r="G43" s="731">
        <v>33656</v>
      </c>
      <c r="H43" s="731">
        <v>9760.239999999396</v>
      </c>
      <c r="I43" s="787">
        <v>0.022525912470891293</v>
      </c>
      <c r="J43" s="729">
        <v>11</v>
      </c>
      <c r="K43" s="730">
        <v>0.00010961306587745259</v>
      </c>
      <c r="L43" s="731">
        <v>81</v>
      </c>
      <c r="M43" s="731">
        <v>23.490000000000002</v>
      </c>
      <c r="N43" s="732">
        <v>5.432820229018986E-05</v>
      </c>
      <c r="O43" s="329"/>
      <c r="P43" s="333"/>
      <c r="Q43" s="334"/>
      <c r="R43" s="331"/>
      <c r="S43" s="332"/>
      <c r="T43" s="329">
        <v>4535</v>
      </c>
      <c r="U43" s="333">
        <v>0.01608441212981025</v>
      </c>
      <c r="V43" s="334">
        <v>33737</v>
      </c>
      <c r="W43" s="331">
        <v>9783.72999999943</v>
      </c>
      <c r="X43" s="354">
        <v>0.008361749880169985</v>
      </c>
    </row>
    <row r="44" spans="1:30" s="208" customFormat="1" ht="15">
      <c r="A44" s="196"/>
      <c r="B44" s="724" t="s">
        <v>73</v>
      </c>
      <c r="C44" s="361"/>
      <c r="D44" s="352"/>
      <c r="E44" s="733">
        <v>39254</v>
      </c>
      <c r="F44" s="785">
        <v>0.3822312238916424</v>
      </c>
      <c r="G44" s="734">
        <v>329587</v>
      </c>
      <c r="H44" s="734">
        <v>65263.02000000216</v>
      </c>
      <c r="I44" s="788">
        <v>0.15062222610367854</v>
      </c>
      <c r="J44" s="142">
        <v>31969</v>
      </c>
      <c r="K44" s="146">
        <v>0.3186</v>
      </c>
      <c r="L44" s="144">
        <v>242532</v>
      </c>
      <c r="M44" s="144">
        <v>46955</v>
      </c>
      <c r="N44" s="145">
        <v>0.1086</v>
      </c>
      <c r="O44" s="142">
        <v>22092</v>
      </c>
      <c r="P44" s="146">
        <v>0.28</v>
      </c>
      <c r="Q44" s="147">
        <v>234467</v>
      </c>
      <c r="R44" s="144">
        <v>44035.26000000154</v>
      </c>
      <c r="S44" s="145">
        <v>0.14466430851158724</v>
      </c>
      <c r="T44" s="885">
        <v>93315</v>
      </c>
      <c r="U44" s="913">
        <v>0.33096293669090265</v>
      </c>
      <c r="V44" s="886">
        <v>806586</v>
      </c>
      <c r="W44" s="446">
        <v>156253.0000000519</v>
      </c>
      <c r="X44" s="904">
        <v>0.13354298452908153</v>
      </c>
      <c r="Y44" s="201"/>
      <c r="Z44" s="201"/>
      <c r="AA44" s="201"/>
      <c r="AB44" s="201"/>
      <c r="AC44" s="201"/>
      <c r="AD44" s="201"/>
    </row>
    <row r="45" spans="2:24" ht="15">
      <c r="B45" s="720" t="s">
        <v>670</v>
      </c>
      <c r="C45" s="360"/>
      <c r="D45" s="327"/>
      <c r="E45" s="174"/>
      <c r="F45" s="166"/>
      <c r="G45" s="167"/>
      <c r="H45" s="156"/>
      <c r="I45" s="157"/>
      <c r="J45" s="153"/>
      <c r="K45" s="158"/>
      <c r="L45" s="159"/>
      <c r="M45" s="159"/>
      <c r="N45" s="157"/>
      <c r="O45" s="153"/>
      <c r="P45" s="158"/>
      <c r="Q45" s="161"/>
      <c r="R45" s="159"/>
      <c r="S45" s="157"/>
      <c r="T45" s="338"/>
      <c r="U45" s="339"/>
      <c r="V45" s="340"/>
      <c r="W45" s="341"/>
      <c r="X45" s="727"/>
    </row>
    <row r="46" spans="2:24" ht="15">
      <c r="B46" s="743" t="s">
        <v>701</v>
      </c>
      <c r="C46" s="745">
        <v>2.7</v>
      </c>
      <c r="D46" s="746" t="s">
        <v>122</v>
      </c>
      <c r="E46" s="735">
        <v>830</v>
      </c>
      <c r="F46" s="784">
        <v>0.00808202771259141</v>
      </c>
      <c r="G46" s="737">
        <v>1431</v>
      </c>
      <c r="H46" s="737">
        <v>3863.6999999999775</v>
      </c>
      <c r="I46" s="789">
        <v>0.008917134006314144</v>
      </c>
      <c r="J46" s="735">
        <v>55</v>
      </c>
      <c r="K46" s="736">
        <v>0.0005480653293872629</v>
      </c>
      <c r="L46" s="737">
        <v>94</v>
      </c>
      <c r="M46" s="737">
        <v>253.79999999999993</v>
      </c>
      <c r="N46" s="740">
        <v>0.000586994369572166</v>
      </c>
      <c r="O46" s="757"/>
      <c r="P46" s="754"/>
      <c r="Q46" s="753"/>
      <c r="R46" s="753"/>
      <c r="S46" s="756"/>
      <c r="T46" s="329">
        <v>885</v>
      </c>
      <c r="U46" s="333">
        <v>0.0031388544068097182</v>
      </c>
      <c r="V46" s="334">
        <v>1525</v>
      </c>
      <c r="W46" s="331">
        <v>4117.499999999976</v>
      </c>
      <c r="X46" s="354">
        <v>0.003519057162411649</v>
      </c>
    </row>
    <row r="47" spans="2:24" ht="15">
      <c r="B47" s="743" t="s">
        <v>702</v>
      </c>
      <c r="C47" s="745">
        <v>3.6</v>
      </c>
      <c r="D47" s="746" t="s">
        <v>122</v>
      </c>
      <c r="E47" s="735">
        <v>40045</v>
      </c>
      <c r="F47" s="784">
        <v>0.3899334936755699</v>
      </c>
      <c r="G47" s="737">
        <v>83072</v>
      </c>
      <c r="H47" s="737">
        <v>299059.199999965</v>
      </c>
      <c r="I47" s="789">
        <v>0.6902065279966888</v>
      </c>
      <c r="J47" s="735">
        <v>4988</v>
      </c>
      <c r="K47" s="784">
        <v>0.04970454296333941</v>
      </c>
      <c r="L47" s="737">
        <v>10081</v>
      </c>
      <c r="M47" s="737">
        <v>36291.59999999836</v>
      </c>
      <c r="N47" s="789">
        <v>0.08393603176818072</v>
      </c>
      <c r="O47" s="891"/>
      <c r="P47" s="892"/>
      <c r="Q47" s="893"/>
      <c r="R47" s="893"/>
      <c r="S47" s="894"/>
      <c r="T47" s="329">
        <v>45033</v>
      </c>
      <c r="U47" s="333">
        <v>0.15971980847668027</v>
      </c>
      <c r="V47" s="334">
        <v>93153</v>
      </c>
      <c r="W47" s="331">
        <v>335350.7999999905</v>
      </c>
      <c r="X47" s="354">
        <v>0.2866104759345355</v>
      </c>
    </row>
    <row r="48" spans="2:24" ht="15">
      <c r="B48" s="743" t="s">
        <v>753</v>
      </c>
      <c r="C48" s="745">
        <v>3.6</v>
      </c>
      <c r="D48" s="746" t="s">
        <v>122</v>
      </c>
      <c r="E48" s="735"/>
      <c r="F48" s="736"/>
      <c r="G48" s="737"/>
      <c r="H48" s="737"/>
      <c r="I48" s="740"/>
      <c r="J48" s="735">
        <v>29635</v>
      </c>
      <c r="K48" s="784">
        <v>0.29530756429802796</v>
      </c>
      <c r="L48" s="737">
        <v>61825</v>
      </c>
      <c r="M48" s="737">
        <v>222570.0000000383</v>
      </c>
      <c r="N48" s="789">
        <v>0.5147649205504315</v>
      </c>
      <c r="O48" s="891">
        <v>8222</v>
      </c>
      <c r="P48" s="895">
        <v>0.10420785804816222</v>
      </c>
      <c r="Q48" s="893">
        <v>19854</v>
      </c>
      <c r="R48" s="893">
        <v>71474.40000000269</v>
      </c>
      <c r="S48" s="897">
        <v>0.23480716708112132</v>
      </c>
      <c r="T48" s="329">
        <v>37857</v>
      </c>
      <c r="U48" s="333">
        <v>0.13426848732044688</v>
      </c>
      <c r="V48" s="334">
        <v>81679</v>
      </c>
      <c r="W48" s="331">
        <v>294044.3999999406</v>
      </c>
      <c r="X48" s="354">
        <v>0.25130760215830794</v>
      </c>
    </row>
    <row r="49" spans="2:24" ht="15">
      <c r="B49" s="743" t="s">
        <v>754</v>
      </c>
      <c r="C49" s="745">
        <v>3.2</v>
      </c>
      <c r="D49" s="746" t="s">
        <v>122</v>
      </c>
      <c r="E49" s="735"/>
      <c r="F49" s="736"/>
      <c r="G49" s="737"/>
      <c r="H49" s="737"/>
      <c r="I49" s="740"/>
      <c r="J49" s="735">
        <v>2440</v>
      </c>
      <c r="K49" s="784">
        <v>0.02431417097645312</v>
      </c>
      <c r="L49" s="737">
        <v>4642</v>
      </c>
      <c r="M49" s="737">
        <v>14854.399999999972</v>
      </c>
      <c r="N49" s="789">
        <v>0.0343555916602552</v>
      </c>
      <c r="O49" s="891">
        <v>381</v>
      </c>
      <c r="P49" s="895">
        <v>0.004828897338403042</v>
      </c>
      <c r="Q49" s="893">
        <v>897</v>
      </c>
      <c r="R49" s="893">
        <v>2870.3999999999983</v>
      </c>
      <c r="S49" s="897">
        <v>0.009429816723045242</v>
      </c>
      <c r="T49" s="329">
        <v>2821</v>
      </c>
      <c r="U49" s="333">
        <v>0.010005320092214932</v>
      </c>
      <c r="V49" s="334">
        <v>5539</v>
      </c>
      <c r="W49" s="331">
        <v>17724.80000000034</v>
      </c>
      <c r="X49" s="354">
        <v>0.015148654375790056</v>
      </c>
    </row>
    <row r="50" spans="2:24" ht="15">
      <c r="B50" s="876" t="s">
        <v>804</v>
      </c>
      <c r="C50" s="745">
        <v>1.8</v>
      </c>
      <c r="D50" s="746" t="s">
        <v>122</v>
      </c>
      <c r="E50" s="735"/>
      <c r="F50" s="736"/>
      <c r="G50" s="737"/>
      <c r="H50" s="737"/>
      <c r="I50" s="740"/>
      <c r="J50" s="735"/>
      <c r="K50" s="784"/>
      <c r="L50" s="737"/>
      <c r="M50" s="737"/>
      <c r="N50" s="789"/>
      <c r="O50" s="891">
        <v>19027</v>
      </c>
      <c r="P50" s="895">
        <v>0.2411533586818758</v>
      </c>
      <c r="Q50" s="893">
        <v>46463</v>
      </c>
      <c r="R50" s="893">
        <v>83633.40000000347</v>
      </c>
      <c r="S50" s="897">
        <v>0.2747518234131707</v>
      </c>
      <c r="T50" s="329">
        <v>19027</v>
      </c>
      <c r="U50" s="333">
        <v>0.0674835963823373</v>
      </c>
      <c r="V50" s="334">
        <v>46463</v>
      </c>
      <c r="W50" s="331">
        <v>83633.40000000347</v>
      </c>
      <c r="X50" s="354">
        <v>0.07147801221295746</v>
      </c>
    </row>
    <row r="51" spans="2:24" ht="15">
      <c r="B51" s="876" t="s">
        <v>805</v>
      </c>
      <c r="C51" s="745">
        <v>0.6</v>
      </c>
      <c r="D51" s="746" t="s">
        <v>122</v>
      </c>
      <c r="E51" s="735"/>
      <c r="F51" s="736"/>
      <c r="G51" s="737"/>
      <c r="H51" s="737"/>
      <c r="I51" s="740"/>
      <c r="J51" s="735"/>
      <c r="K51" s="784"/>
      <c r="L51" s="737"/>
      <c r="M51" s="737"/>
      <c r="N51" s="789"/>
      <c r="O51" s="891">
        <v>905</v>
      </c>
      <c r="P51" s="895">
        <v>0.0114702154626109</v>
      </c>
      <c r="Q51" s="893">
        <v>1261</v>
      </c>
      <c r="R51" s="893">
        <v>1114.6000000000026</v>
      </c>
      <c r="S51" s="897">
        <v>0.0036616756269182895</v>
      </c>
      <c r="T51" s="329">
        <v>905</v>
      </c>
      <c r="U51" s="333">
        <v>0.0032097889696754743</v>
      </c>
      <c r="V51" s="334">
        <v>1261</v>
      </c>
      <c r="W51" s="331">
        <v>1114.6000000000026</v>
      </c>
      <c r="X51" s="354">
        <v>0.0009526025775893275</v>
      </c>
    </row>
    <row r="52" spans="2:24" ht="15">
      <c r="B52" s="876" t="s">
        <v>806</v>
      </c>
      <c r="C52" s="745">
        <v>0.9</v>
      </c>
      <c r="D52" s="746" t="s">
        <v>122</v>
      </c>
      <c r="E52" s="735"/>
      <c r="F52" s="736"/>
      <c r="G52" s="737"/>
      <c r="H52" s="737"/>
      <c r="I52" s="740"/>
      <c r="J52" s="735"/>
      <c r="K52" s="784"/>
      <c r="L52" s="737"/>
      <c r="M52" s="737"/>
      <c r="N52" s="789"/>
      <c r="O52" s="891">
        <v>4111</v>
      </c>
      <c r="P52" s="895">
        <v>0.05210392902408111</v>
      </c>
      <c r="Q52" s="893">
        <v>5155</v>
      </c>
      <c r="R52" s="893">
        <v>4707.499999999963</v>
      </c>
      <c r="S52" s="897">
        <v>0.015465043974266707</v>
      </c>
      <c r="T52" s="329">
        <v>4111</v>
      </c>
      <c r="U52" s="333">
        <v>0.014580599397056216</v>
      </c>
      <c r="V52" s="334">
        <v>5155</v>
      </c>
      <c r="W52" s="331">
        <v>4707.499999999963</v>
      </c>
      <c r="X52" s="354">
        <v>0.004023305790419624</v>
      </c>
    </row>
    <row r="53" spans="2:24" ht="15">
      <c r="B53" s="743" t="s">
        <v>743</v>
      </c>
      <c r="C53" s="745">
        <v>1.8</v>
      </c>
      <c r="D53" s="746" t="s">
        <v>122</v>
      </c>
      <c r="E53" s="735">
        <v>11661</v>
      </c>
      <c r="F53" s="784">
        <v>0.11354762067051617</v>
      </c>
      <c r="G53" s="737">
        <v>13652</v>
      </c>
      <c r="H53" s="737">
        <v>24573.59999999572</v>
      </c>
      <c r="I53" s="789">
        <v>0.05671405238955519</v>
      </c>
      <c r="J53" s="735">
        <v>1971</v>
      </c>
      <c r="K53" s="784">
        <v>0.01964066844040537</v>
      </c>
      <c r="L53" s="737">
        <v>2277</v>
      </c>
      <c r="M53" s="737">
        <v>4098.6000000001095</v>
      </c>
      <c r="N53" s="789">
        <v>0.009479334606495448</v>
      </c>
      <c r="O53" s="891"/>
      <c r="P53" s="895"/>
      <c r="Q53" s="893"/>
      <c r="R53" s="893"/>
      <c r="S53" s="897"/>
      <c r="T53" s="329">
        <v>13632</v>
      </c>
      <c r="U53" s="333">
        <v>0.04834899804929952</v>
      </c>
      <c r="V53" s="334">
        <v>15929</v>
      </c>
      <c r="W53" s="331">
        <v>28672.199999992918</v>
      </c>
      <c r="X53" s="354">
        <v>0.02450494493553733</v>
      </c>
    </row>
    <row r="54" spans="2:24" ht="15">
      <c r="B54" s="743" t="s">
        <v>755</v>
      </c>
      <c r="C54" s="745">
        <v>1.8</v>
      </c>
      <c r="D54" s="746" t="s">
        <v>122</v>
      </c>
      <c r="E54" s="735"/>
      <c r="F54" s="736"/>
      <c r="G54" s="737"/>
      <c r="H54" s="737"/>
      <c r="I54" s="740"/>
      <c r="J54" s="735">
        <v>10978</v>
      </c>
      <c r="K54" s="784">
        <v>0.10939383974569769</v>
      </c>
      <c r="L54" s="737">
        <v>12673</v>
      </c>
      <c r="M54" s="737">
        <v>22811.39999999614</v>
      </c>
      <c r="N54" s="789">
        <v>0.052758720890686554</v>
      </c>
      <c r="O54" s="891">
        <v>320</v>
      </c>
      <c r="P54" s="895">
        <v>0.004055766793409379</v>
      </c>
      <c r="Q54" s="893">
        <v>381</v>
      </c>
      <c r="R54" s="893">
        <v>685.7999999999976</v>
      </c>
      <c r="S54" s="897">
        <v>0.002252985057366363</v>
      </c>
      <c r="T54" s="329">
        <v>11298</v>
      </c>
      <c r="U54" s="333">
        <v>0.040070934562865757</v>
      </c>
      <c r="V54" s="334">
        <v>13054</v>
      </c>
      <c r="W54" s="331">
        <v>23497.199999995923</v>
      </c>
      <c r="X54" s="354">
        <v>0.020082086206825774</v>
      </c>
    </row>
    <row r="55" spans="2:24" ht="15">
      <c r="B55" s="728" t="s">
        <v>73</v>
      </c>
      <c r="C55" s="745"/>
      <c r="D55" s="746"/>
      <c r="E55" s="738">
        <v>52536</v>
      </c>
      <c r="F55" s="783">
        <v>0.5115631420586775</v>
      </c>
      <c r="G55" s="739">
        <v>98155</v>
      </c>
      <c r="H55" s="739">
        <v>327496.4999998197</v>
      </c>
      <c r="I55" s="782">
        <v>0.7558377143922326</v>
      </c>
      <c r="J55" s="738">
        <v>50067</v>
      </c>
      <c r="K55" s="783">
        <v>0.4989</v>
      </c>
      <c r="L55" s="739">
        <v>91592</v>
      </c>
      <c r="M55" s="739">
        <v>300880</v>
      </c>
      <c r="N55" s="782">
        <v>0.6959</v>
      </c>
      <c r="O55" s="758">
        <v>32966</v>
      </c>
      <c r="P55" s="896">
        <v>0.41782002534854246</v>
      </c>
      <c r="Q55" s="755">
        <v>74011</v>
      </c>
      <c r="R55" s="755">
        <v>164486.09999998956</v>
      </c>
      <c r="S55" s="898">
        <v>0.5403685118758342</v>
      </c>
      <c r="T55" s="885">
        <v>135569</v>
      </c>
      <c r="U55" s="913">
        <v>0.48082638765738606</v>
      </c>
      <c r="V55" s="886">
        <v>263758</v>
      </c>
      <c r="W55" s="446">
        <v>792862.4000000386</v>
      </c>
      <c r="X55" s="904">
        <v>0.6776267413544728</v>
      </c>
    </row>
    <row r="56" spans="2:24" ht="15">
      <c r="B56" s="720" t="s">
        <v>15</v>
      </c>
      <c r="C56" s="360"/>
      <c r="D56" s="327"/>
      <c r="E56" s="174"/>
      <c r="F56" s="166"/>
      <c r="G56" s="167"/>
      <c r="H56" s="156"/>
      <c r="I56" s="157"/>
      <c r="J56" s="153"/>
      <c r="K56" s="158"/>
      <c r="L56" s="159"/>
      <c r="M56" s="159"/>
      <c r="N56" s="157"/>
      <c r="O56" s="153"/>
      <c r="P56" s="158"/>
      <c r="Q56" s="161"/>
      <c r="R56" s="159"/>
      <c r="S56" s="157"/>
      <c r="T56" s="338"/>
      <c r="U56" s="339"/>
      <c r="V56" s="340"/>
      <c r="W56" s="341"/>
      <c r="X56" s="727"/>
    </row>
    <row r="57" spans="2:24" ht="15">
      <c r="B57" s="743" t="s">
        <v>807</v>
      </c>
      <c r="C57" s="745">
        <v>0.2</v>
      </c>
      <c r="D57" s="746" t="s">
        <v>122</v>
      </c>
      <c r="E57" s="877"/>
      <c r="F57" s="879"/>
      <c r="G57" s="881"/>
      <c r="H57" s="881"/>
      <c r="I57" s="888"/>
      <c r="J57" s="883"/>
      <c r="K57" s="879"/>
      <c r="L57" s="881"/>
      <c r="M57" s="881"/>
      <c r="N57" s="811"/>
      <c r="O57" s="899">
        <v>2875</v>
      </c>
      <c r="P57" s="905">
        <v>0.03643852978453739</v>
      </c>
      <c r="Q57" s="900">
        <v>5750</v>
      </c>
      <c r="R57" s="901">
        <v>1149.9999999999875</v>
      </c>
      <c r="S57" s="902">
        <v>0.0037779714435277026</v>
      </c>
      <c r="T57" s="329">
        <v>2875</v>
      </c>
      <c r="U57" s="333">
        <v>0.010196843411952474</v>
      </c>
      <c r="V57" s="334">
        <v>5750</v>
      </c>
      <c r="W57" s="331">
        <v>1149.9999999999875</v>
      </c>
      <c r="X57" s="354">
        <v>0.0009828574952697939</v>
      </c>
    </row>
    <row r="58" spans="2:24" ht="15">
      <c r="B58" s="743" t="s">
        <v>808</v>
      </c>
      <c r="C58" s="745">
        <v>2.9</v>
      </c>
      <c r="D58" s="746" t="s">
        <v>122</v>
      </c>
      <c r="E58" s="877"/>
      <c r="F58" s="879"/>
      <c r="G58" s="881"/>
      <c r="H58" s="881"/>
      <c r="I58" s="888"/>
      <c r="J58" s="883"/>
      <c r="K58" s="879"/>
      <c r="L58" s="881"/>
      <c r="M58" s="881"/>
      <c r="N58" s="811"/>
      <c r="O58" s="899">
        <v>1704</v>
      </c>
      <c r="P58" s="905">
        <v>0.021596958174904944</v>
      </c>
      <c r="Q58" s="900">
        <v>3624</v>
      </c>
      <c r="R58" s="901">
        <v>10509.599999999773</v>
      </c>
      <c r="S58" s="903">
        <v>0.03452605972425941</v>
      </c>
      <c r="T58" s="329">
        <v>1704</v>
      </c>
      <c r="U58" s="333">
        <v>0.00604362475616244</v>
      </c>
      <c r="V58" s="334">
        <v>3624</v>
      </c>
      <c r="W58" s="331">
        <v>10509.599999999773</v>
      </c>
      <c r="X58" s="354">
        <v>0.008982120984597664</v>
      </c>
    </row>
    <row r="59" spans="2:24" ht="15">
      <c r="B59" s="724" t="s">
        <v>73</v>
      </c>
      <c r="C59" s="745"/>
      <c r="D59" s="746"/>
      <c r="E59" s="878"/>
      <c r="F59" s="880"/>
      <c r="G59" s="882"/>
      <c r="H59" s="882"/>
      <c r="I59" s="889"/>
      <c r="J59" s="884"/>
      <c r="K59" s="880"/>
      <c r="L59" s="882"/>
      <c r="M59" s="882"/>
      <c r="N59" s="811"/>
      <c r="O59" s="885">
        <v>4579</v>
      </c>
      <c r="P59" s="913">
        <v>0.058035487959442335</v>
      </c>
      <c r="Q59" s="886">
        <v>9374</v>
      </c>
      <c r="R59" s="446">
        <v>11659.599999999735</v>
      </c>
      <c r="S59" s="904">
        <v>0.03830403116778702</v>
      </c>
      <c r="T59" s="885">
        <v>4579</v>
      </c>
      <c r="U59" s="913">
        <v>0.016240468168114915</v>
      </c>
      <c r="V59" s="886">
        <v>9374</v>
      </c>
      <c r="W59" s="446">
        <v>11659.599999999735</v>
      </c>
      <c r="X59" s="904">
        <v>0.009964978479867437</v>
      </c>
    </row>
    <row r="60" spans="2:24" ht="15">
      <c r="B60" s="720" t="s">
        <v>53</v>
      </c>
      <c r="C60" s="908"/>
      <c r="D60" s="909"/>
      <c r="E60" s="910"/>
      <c r="F60" s="911"/>
      <c r="G60" s="386"/>
      <c r="H60" s="911"/>
      <c r="I60" s="387"/>
      <c r="J60" s="912"/>
      <c r="K60" s="386"/>
      <c r="L60" s="911"/>
      <c r="M60" s="911"/>
      <c r="N60" s="909"/>
      <c r="O60" s="910"/>
      <c r="P60" s="386"/>
      <c r="Q60" s="911"/>
      <c r="R60" s="386"/>
      <c r="S60" s="387"/>
      <c r="T60" s="190"/>
      <c r="U60" s="386"/>
      <c r="V60" s="386"/>
      <c r="W60" s="386"/>
      <c r="X60" s="914"/>
    </row>
    <row r="61" spans="2:25" ht="15">
      <c r="B61" t="s">
        <v>813</v>
      </c>
      <c r="C61" s="745">
        <v>15.9</v>
      </c>
      <c r="D61" s="746" t="s">
        <v>122</v>
      </c>
      <c r="E61" s="877"/>
      <c r="F61" s="879"/>
      <c r="G61" s="879"/>
      <c r="H61" s="881"/>
      <c r="I61" s="915"/>
      <c r="J61" s="917"/>
      <c r="K61" s="879"/>
      <c r="L61" s="881"/>
      <c r="M61" s="881"/>
      <c r="N61" s="925"/>
      <c r="O61" s="920">
        <v>1</v>
      </c>
      <c r="P61" s="921">
        <v>1.2674271229404309E-05</v>
      </c>
      <c r="Q61" s="923">
        <v>1</v>
      </c>
      <c r="R61" s="923">
        <v>15.9</v>
      </c>
      <c r="S61" s="778">
        <v>5.223456169747054E-05</v>
      </c>
      <c r="T61" s="329">
        <v>1</v>
      </c>
      <c r="U61" s="930">
        <v>3.546728143287817E-06</v>
      </c>
      <c r="V61" s="334">
        <v>1</v>
      </c>
      <c r="W61" s="331">
        <v>15.9</v>
      </c>
      <c r="X61" s="366">
        <v>1.3589073195469471E-05</v>
      </c>
      <c r="Y61" s="907"/>
    </row>
    <row r="62" spans="2:24" ht="15">
      <c r="B62" s="724" t="s">
        <v>73</v>
      </c>
      <c r="C62" s="745"/>
      <c r="D62" s="746"/>
      <c r="E62" s="878"/>
      <c r="F62" s="880"/>
      <c r="G62" s="880"/>
      <c r="H62" s="882"/>
      <c r="I62" s="916"/>
      <c r="J62" s="918"/>
      <c r="K62" s="880"/>
      <c r="L62" s="882"/>
      <c r="M62" s="882"/>
      <c r="N62" s="926"/>
      <c r="O62" s="927">
        <v>1</v>
      </c>
      <c r="P62" s="922">
        <v>1.2674271229404309E-05</v>
      </c>
      <c r="Q62" s="924">
        <v>1</v>
      </c>
      <c r="R62" s="924">
        <v>15.9</v>
      </c>
      <c r="S62" s="919">
        <v>5.223456169747054E-05</v>
      </c>
      <c r="T62" s="885">
        <v>1</v>
      </c>
      <c r="U62" s="931">
        <v>3.546728143287817E-06</v>
      </c>
      <c r="V62" s="886">
        <v>1</v>
      </c>
      <c r="W62" s="446">
        <v>15.9</v>
      </c>
      <c r="X62" s="932">
        <v>1.3589073195469471E-05</v>
      </c>
    </row>
    <row r="63" spans="2:24" ht="15.75" thickBot="1">
      <c r="B63" s="744" t="s">
        <v>100</v>
      </c>
      <c r="C63" s="747"/>
      <c r="D63" s="748"/>
      <c r="E63" s="749">
        <v>102697</v>
      </c>
      <c r="F63" s="750">
        <v>1</v>
      </c>
      <c r="G63" s="751">
        <v>446756.1</v>
      </c>
      <c r="H63" s="751">
        <v>433289.4399999064</v>
      </c>
      <c r="I63" s="752">
        <v>1</v>
      </c>
      <c r="J63" s="749">
        <v>100353</v>
      </c>
      <c r="K63" s="750">
        <v>1</v>
      </c>
      <c r="L63" s="751">
        <v>423755</v>
      </c>
      <c r="M63" s="751">
        <v>432372.11999995937</v>
      </c>
      <c r="N63" s="928">
        <v>0.9999999999998311</v>
      </c>
      <c r="O63" s="751">
        <v>78900</v>
      </c>
      <c r="P63" s="929">
        <v>1</v>
      </c>
      <c r="Q63" s="751">
        <v>344098</v>
      </c>
      <c r="R63" s="751">
        <v>304396.1600001318</v>
      </c>
      <c r="S63" s="887">
        <v>1</v>
      </c>
      <c r="T63" s="749">
        <v>281950</v>
      </c>
      <c r="U63" s="750">
        <v>1</v>
      </c>
      <c r="V63" s="751">
        <v>1214609.0999999996</v>
      </c>
      <c r="W63" s="751">
        <v>1170057.7199996966</v>
      </c>
      <c r="X63" s="752">
        <v>1</v>
      </c>
    </row>
    <row r="64" spans="2:24" ht="15">
      <c r="B64" s="890"/>
      <c r="C64" s="230"/>
      <c r="D64" s="230"/>
      <c r="E64" s="446"/>
      <c r="F64" s="697"/>
      <c r="G64" s="446"/>
      <c r="H64" s="446"/>
      <c r="I64" s="698"/>
      <c r="J64" s="446"/>
      <c r="K64" s="697"/>
      <c r="L64" s="446"/>
      <c r="M64" s="446"/>
      <c r="N64" s="697"/>
      <c r="O64" s="446"/>
      <c r="P64" s="697"/>
      <c r="Q64" s="446"/>
      <c r="R64" s="446"/>
      <c r="S64" s="697"/>
      <c r="T64" s="699"/>
      <c r="U64" s="698"/>
      <c r="V64" s="699"/>
      <c r="W64" s="699"/>
      <c r="X64" s="698"/>
    </row>
    <row r="65" spans="2:24" ht="15">
      <c r="B65" s="27"/>
      <c r="C65" s="230"/>
      <c r="D65" s="230"/>
      <c r="E65" s="446"/>
      <c r="F65" s="697"/>
      <c r="G65" s="446"/>
      <c r="H65" s="446"/>
      <c r="I65" s="698"/>
      <c r="J65" s="446"/>
      <c r="K65" s="697"/>
      <c r="L65" s="446"/>
      <c r="M65" s="446"/>
      <c r="N65" s="697"/>
      <c r="O65" s="446"/>
      <c r="P65" s="697"/>
      <c r="Q65" s="446"/>
      <c r="R65" s="446"/>
      <c r="S65" s="697"/>
      <c r="T65" s="699"/>
      <c r="U65" s="698"/>
      <c r="V65" s="699"/>
      <c r="W65" s="699"/>
      <c r="X65" s="698"/>
    </row>
    <row r="66" spans="2:24" ht="15.75" thickBot="1">
      <c r="B66" s="27"/>
      <c r="C66" s="230"/>
      <c r="D66" s="230"/>
      <c r="E66" s="446"/>
      <c r="F66" s="697"/>
      <c r="G66" s="446"/>
      <c r="H66" s="446"/>
      <c r="I66" s="698"/>
      <c r="J66" s="446"/>
      <c r="K66" s="697"/>
      <c r="L66" s="446"/>
      <c r="M66" s="446"/>
      <c r="N66" s="697"/>
      <c r="O66" s="446"/>
      <c r="P66" s="697"/>
      <c r="Q66" s="446"/>
      <c r="R66" s="446"/>
      <c r="S66" s="697"/>
      <c r="T66" s="699"/>
      <c r="U66" s="698"/>
      <c r="V66" s="699"/>
      <c r="W66" s="699"/>
      <c r="X66" s="698"/>
    </row>
    <row r="67" spans="2:18" ht="15">
      <c r="B67" s="702" t="s">
        <v>593</v>
      </c>
      <c r="C67" s="703" t="s">
        <v>594</v>
      </c>
      <c r="D67" s="703"/>
      <c r="E67" s="703"/>
      <c r="F67" s="703"/>
      <c r="G67" s="703"/>
      <c r="H67" s="704"/>
      <c r="I67" s="704"/>
      <c r="J67" s="704"/>
      <c r="K67" s="704"/>
      <c r="L67" s="705"/>
      <c r="M67" s="704"/>
      <c r="N67" s="704"/>
      <c r="O67" s="704"/>
      <c r="P67" s="704"/>
      <c r="Q67" s="704"/>
      <c r="R67" s="706"/>
    </row>
    <row r="68" spans="2:18" ht="15">
      <c r="B68" s="190" t="s">
        <v>78</v>
      </c>
      <c r="C68" s="322"/>
      <c r="D68" s="322"/>
      <c r="E68" s="322"/>
      <c r="F68" s="322"/>
      <c r="G68" s="375"/>
      <c r="H68" s="322"/>
      <c r="I68" s="322"/>
      <c r="J68" s="322"/>
      <c r="K68" s="322"/>
      <c r="L68" s="375"/>
      <c r="M68" s="322"/>
      <c r="N68" s="322"/>
      <c r="O68" s="322"/>
      <c r="P68" s="322"/>
      <c r="Q68" s="322"/>
      <c r="R68" s="327"/>
    </row>
    <row r="69" spans="2:18" ht="15">
      <c r="B69" s="376" t="s">
        <v>591</v>
      </c>
      <c r="C69" s="206" t="s">
        <v>595</v>
      </c>
      <c r="D69" s="206"/>
      <c r="E69" s="206"/>
      <c r="F69" s="206"/>
      <c r="G69" s="316"/>
      <c r="H69" s="206"/>
      <c r="I69" s="206"/>
      <c r="J69" s="206"/>
      <c r="K69" s="206"/>
      <c r="L69" s="316"/>
      <c r="M69" s="206"/>
      <c r="N69" s="206"/>
      <c r="O69" s="206"/>
      <c r="P69" s="206"/>
      <c r="Q69" s="316"/>
      <c r="R69" s="668"/>
    </row>
    <row r="70" spans="2:18" ht="15">
      <c r="B70" s="190" t="s">
        <v>83</v>
      </c>
      <c r="C70" s="322"/>
      <c r="D70" s="322"/>
      <c r="E70" s="322"/>
      <c r="F70" s="322"/>
      <c r="G70" s="375"/>
      <c r="H70" s="322"/>
      <c r="I70" s="322"/>
      <c r="J70" s="322"/>
      <c r="K70" s="322"/>
      <c r="L70" s="375"/>
      <c r="M70" s="322"/>
      <c r="N70" s="322"/>
      <c r="O70" s="322"/>
      <c r="P70" s="322"/>
      <c r="Q70" s="322"/>
      <c r="R70" s="327"/>
    </row>
    <row r="71" spans="2:18" ht="15">
      <c r="B71" s="376" t="s">
        <v>84</v>
      </c>
      <c r="C71" s="206" t="s">
        <v>84</v>
      </c>
      <c r="D71" s="206"/>
      <c r="E71" s="206"/>
      <c r="F71" s="206"/>
      <c r="G71" s="316"/>
      <c r="H71" s="206"/>
      <c r="I71" s="206"/>
      <c r="J71" s="206"/>
      <c r="K71" s="206"/>
      <c r="L71" s="316"/>
      <c r="M71" s="206"/>
      <c r="N71" s="206"/>
      <c r="O71" s="206"/>
      <c r="P71" s="206"/>
      <c r="Q71" s="316"/>
      <c r="R71" s="668"/>
    </row>
    <row r="72" spans="2:18" ht="15">
      <c r="B72" s="376" t="s">
        <v>85</v>
      </c>
      <c r="C72" s="206" t="s">
        <v>610</v>
      </c>
      <c r="D72" s="206"/>
      <c r="E72" s="206"/>
      <c r="F72" s="206"/>
      <c r="G72" s="316"/>
      <c r="H72" s="206"/>
      <c r="I72" s="206"/>
      <c r="J72" s="206"/>
      <c r="K72" s="206"/>
      <c r="L72" s="316"/>
      <c r="M72" s="206"/>
      <c r="N72" s="206"/>
      <c r="O72" s="206"/>
      <c r="P72" s="206"/>
      <c r="Q72" s="316"/>
      <c r="R72" s="668"/>
    </row>
    <row r="73" spans="2:18" ht="15">
      <c r="B73" s="712" t="s">
        <v>699</v>
      </c>
      <c r="C73" s="700" t="s">
        <v>704</v>
      </c>
      <c r="D73" s="206"/>
      <c r="E73" s="206"/>
      <c r="F73" s="206"/>
      <c r="G73" s="316"/>
      <c r="H73" s="206"/>
      <c r="I73" s="206"/>
      <c r="J73" s="206"/>
      <c r="K73" s="206"/>
      <c r="L73" s="316"/>
      <c r="M73" s="206"/>
      <c r="N73" s="206"/>
      <c r="O73" s="206"/>
      <c r="P73" s="206"/>
      <c r="Q73" s="316"/>
      <c r="R73" s="668"/>
    </row>
    <row r="74" spans="2:18" ht="15">
      <c r="B74" s="712" t="s">
        <v>700</v>
      </c>
      <c r="C74" s="700" t="s">
        <v>705</v>
      </c>
      <c r="D74" s="206"/>
      <c r="E74" s="206"/>
      <c r="F74" s="206"/>
      <c r="G74" s="316"/>
      <c r="H74" s="206"/>
      <c r="I74" s="206"/>
      <c r="J74" s="206"/>
      <c r="K74" s="206"/>
      <c r="L74" s="316"/>
      <c r="M74" s="206"/>
      <c r="N74" s="206"/>
      <c r="O74" s="206"/>
      <c r="P74" s="206"/>
      <c r="Q74" s="316"/>
      <c r="R74" s="668"/>
    </row>
    <row r="75" spans="2:18" ht="15">
      <c r="B75" s="190" t="s">
        <v>86</v>
      </c>
      <c r="C75" s="322"/>
      <c r="D75" s="322"/>
      <c r="E75" s="322"/>
      <c r="F75" s="322"/>
      <c r="G75" s="375"/>
      <c r="H75" s="322"/>
      <c r="I75" s="322"/>
      <c r="J75" s="322"/>
      <c r="K75" s="322"/>
      <c r="L75" s="375"/>
      <c r="M75" s="322"/>
      <c r="N75" s="322"/>
      <c r="O75" s="322"/>
      <c r="P75" s="322"/>
      <c r="Q75" s="322"/>
      <c r="R75" s="327"/>
    </row>
    <row r="76" spans="2:18" ht="15">
      <c r="B76" s="376" t="s">
        <v>88</v>
      </c>
      <c r="C76" s="206" t="s">
        <v>598</v>
      </c>
      <c r="D76" s="206"/>
      <c r="E76" s="206"/>
      <c r="F76" s="206"/>
      <c r="G76" s="316"/>
      <c r="H76" s="206"/>
      <c r="I76" s="206"/>
      <c r="J76" s="206"/>
      <c r="K76" s="206"/>
      <c r="L76" s="316"/>
      <c r="M76" s="206"/>
      <c r="N76" s="206"/>
      <c r="O76" s="206"/>
      <c r="P76" s="206"/>
      <c r="Q76" s="316"/>
      <c r="R76" s="668"/>
    </row>
    <row r="77" spans="2:19" ht="15">
      <c r="B77" s="376" t="s">
        <v>706</v>
      </c>
      <c r="C77" s="1218" t="s">
        <v>714</v>
      </c>
      <c r="D77" s="1162"/>
      <c r="E77" s="1162"/>
      <c r="F77" s="1162"/>
      <c r="G77" s="1162"/>
      <c r="H77" s="1162"/>
      <c r="I77" s="1162"/>
      <c r="J77" s="1162"/>
      <c r="K77" s="1162"/>
      <c r="L77" s="1162"/>
      <c r="M77" s="1162"/>
      <c r="N77" s="1162"/>
      <c r="O77" s="1162"/>
      <c r="P77" s="1162"/>
      <c r="Q77" s="1162"/>
      <c r="R77" s="1163"/>
      <c r="S77" s="569"/>
    </row>
    <row r="78" spans="2:18" ht="15">
      <c r="B78" s="712" t="s">
        <v>707</v>
      </c>
      <c r="C78" s="1218" t="s">
        <v>715</v>
      </c>
      <c r="D78" s="1162"/>
      <c r="E78" s="1162"/>
      <c r="F78" s="1162"/>
      <c r="G78" s="1162"/>
      <c r="H78" s="1162"/>
      <c r="I78" s="1162"/>
      <c r="J78" s="1162"/>
      <c r="K78" s="1162"/>
      <c r="L78" s="1162"/>
      <c r="M78" s="1162"/>
      <c r="N78" s="1162"/>
      <c r="O78" s="1162"/>
      <c r="P78" s="1162"/>
      <c r="Q78" s="1162"/>
      <c r="R78" s="1163"/>
    </row>
    <row r="79" spans="2:18" ht="15">
      <c r="B79" s="712" t="s">
        <v>708</v>
      </c>
      <c r="C79" s="1218" t="s">
        <v>716</v>
      </c>
      <c r="D79" s="1162"/>
      <c r="E79" s="1162"/>
      <c r="F79" s="1162"/>
      <c r="G79" s="1162"/>
      <c r="H79" s="1162"/>
      <c r="I79" s="1162"/>
      <c r="J79" s="1162"/>
      <c r="K79" s="1162"/>
      <c r="L79" s="1162"/>
      <c r="M79" s="1162"/>
      <c r="N79" s="1162"/>
      <c r="O79" s="1162"/>
      <c r="P79" s="1162"/>
      <c r="Q79" s="1162"/>
      <c r="R79" s="1163"/>
    </row>
    <row r="80" spans="2:18" ht="15">
      <c r="B80" s="376" t="s">
        <v>709</v>
      </c>
      <c r="C80" s="1218" t="s">
        <v>717</v>
      </c>
      <c r="D80" s="1162"/>
      <c r="E80" s="1162"/>
      <c r="F80" s="1162"/>
      <c r="G80" s="1162"/>
      <c r="H80" s="1162"/>
      <c r="I80" s="1162"/>
      <c r="J80" s="1162"/>
      <c r="K80" s="1162"/>
      <c r="L80" s="1162"/>
      <c r="M80" s="1162"/>
      <c r="N80" s="1162"/>
      <c r="O80" s="1162"/>
      <c r="P80" s="1162"/>
      <c r="Q80" s="1162"/>
      <c r="R80" s="1163"/>
    </row>
    <row r="81" spans="2:18" ht="15">
      <c r="B81" s="376" t="s">
        <v>90</v>
      </c>
      <c r="C81" s="707" t="s">
        <v>722</v>
      </c>
      <c r="D81" s="206"/>
      <c r="E81" s="206"/>
      <c r="F81" s="206"/>
      <c r="G81" s="316"/>
      <c r="H81" s="206"/>
      <c r="I81" s="206"/>
      <c r="J81" s="206"/>
      <c r="K81" s="206"/>
      <c r="L81" s="316"/>
      <c r="M81" s="206"/>
      <c r="N81" s="206"/>
      <c r="O81" s="206"/>
      <c r="P81" s="206"/>
      <c r="Q81" s="316"/>
      <c r="R81" s="668"/>
    </row>
    <row r="82" spans="2:18" ht="15">
      <c r="B82" s="712" t="s">
        <v>91</v>
      </c>
      <c r="C82" s="707" t="s">
        <v>723</v>
      </c>
      <c r="D82" s="206"/>
      <c r="E82" s="206"/>
      <c r="F82" s="206"/>
      <c r="G82" s="316"/>
      <c r="H82" s="206"/>
      <c r="I82" s="206"/>
      <c r="J82" s="206"/>
      <c r="K82" s="206"/>
      <c r="L82" s="316"/>
      <c r="M82" s="206"/>
      <c r="N82" s="206"/>
      <c r="O82" s="206"/>
      <c r="P82" s="206"/>
      <c r="Q82" s="316"/>
      <c r="R82" s="668"/>
    </row>
    <row r="83" spans="2:18" ht="15">
      <c r="B83" s="712" t="s">
        <v>93</v>
      </c>
      <c r="C83" s="707" t="s">
        <v>725</v>
      </c>
      <c r="D83" s="206"/>
      <c r="E83" s="206"/>
      <c r="F83" s="206"/>
      <c r="G83" s="316"/>
      <c r="H83" s="206"/>
      <c r="I83" s="206"/>
      <c r="J83" s="206"/>
      <c r="K83" s="206"/>
      <c r="L83" s="316"/>
      <c r="M83" s="206"/>
      <c r="N83" s="206"/>
      <c r="O83" s="206"/>
      <c r="P83" s="206"/>
      <c r="Q83" s="316"/>
      <c r="R83" s="668"/>
    </row>
    <row r="84" spans="2:18" ht="15">
      <c r="B84" s="376" t="s">
        <v>95</v>
      </c>
      <c r="C84" s="707" t="s">
        <v>724</v>
      </c>
      <c r="D84" s="206"/>
      <c r="E84" s="206"/>
      <c r="F84" s="206"/>
      <c r="G84" s="316"/>
      <c r="H84" s="206"/>
      <c r="I84" s="206"/>
      <c r="J84" s="206"/>
      <c r="K84" s="206"/>
      <c r="L84" s="316"/>
      <c r="M84" s="206"/>
      <c r="N84" s="206"/>
      <c r="O84" s="206"/>
      <c r="P84" s="206"/>
      <c r="Q84" s="316"/>
      <c r="R84" s="668"/>
    </row>
    <row r="85" spans="2:18" ht="15">
      <c r="B85" s="376" t="s">
        <v>710</v>
      </c>
      <c r="C85" s="1218" t="s">
        <v>718</v>
      </c>
      <c r="D85" s="1162"/>
      <c r="E85" s="1162"/>
      <c r="F85" s="1162"/>
      <c r="G85" s="1162"/>
      <c r="H85" s="1162"/>
      <c r="I85" s="1162"/>
      <c r="J85" s="1162"/>
      <c r="K85" s="1162"/>
      <c r="L85" s="1162"/>
      <c r="M85" s="1162"/>
      <c r="N85" s="1162"/>
      <c r="O85" s="1162"/>
      <c r="P85" s="1162"/>
      <c r="Q85" s="1162"/>
      <c r="R85" s="1163"/>
    </row>
    <row r="86" spans="2:18" ht="15">
      <c r="B86" s="376" t="s">
        <v>87</v>
      </c>
      <c r="C86" s="1218" t="s">
        <v>758</v>
      </c>
      <c r="D86" s="1162"/>
      <c r="E86" s="1162"/>
      <c r="F86" s="1162"/>
      <c r="G86" s="1162"/>
      <c r="H86" s="1162"/>
      <c r="I86" s="1162"/>
      <c r="J86" s="1162"/>
      <c r="K86" s="766"/>
      <c r="L86" s="766"/>
      <c r="M86" s="766"/>
      <c r="N86" s="766"/>
      <c r="O86" s="766"/>
      <c r="P86" s="766"/>
      <c r="Q86" s="766"/>
      <c r="R86" s="766"/>
    </row>
    <row r="87" spans="2:18" ht="15">
      <c r="B87" s="376" t="s">
        <v>101</v>
      </c>
      <c r="C87" s="1218" t="s">
        <v>759</v>
      </c>
      <c r="D87" s="1162"/>
      <c r="E87" s="1162"/>
      <c r="F87" s="1162"/>
      <c r="G87" s="1162"/>
      <c r="H87" s="1162"/>
      <c r="I87" s="1162"/>
      <c r="J87" s="1162"/>
      <c r="K87" s="766"/>
      <c r="L87" s="766"/>
      <c r="M87" s="766"/>
      <c r="N87" s="766"/>
      <c r="O87" s="766"/>
      <c r="P87" s="766"/>
      <c r="Q87" s="766"/>
      <c r="R87" s="766"/>
    </row>
    <row r="88" spans="2:18" ht="15">
      <c r="B88" s="376" t="s">
        <v>94</v>
      </c>
      <c r="C88" s="1218" t="s">
        <v>763</v>
      </c>
      <c r="D88" s="1162"/>
      <c r="E88" s="1162"/>
      <c r="F88" s="1162"/>
      <c r="G88" s="1162"/>
      <c r="H88" s="1162"/>
      <c r="I88" s="1162"/>
      <c r="J88" s="1162"/>
      <c r="K88" s="766"/>
      <c r="L88" s="766"/>
      <c r="M88" s="766"/>
      <c r="N88" s="766"/>
      <c r="O88" s="766"/>
      <c r="P88" s="766"/>
      <c r="Q88" s="766"/>
      <c r="R88" s="766"/>
    </row>
    <row r="89" spans="2:18" ht="15">
      <c r="B89" s="376" t="s">
        <v>96</v>
      </c>
      <c r="C89" s="1218" t="s">
        <v>764</v>
      </c>
      <c r="D89" s="1162"/>
      <c r="E89" s="1162"/>
      <c r="F89" s="1162"/>
      <c r="G89" s="1162"/>
      <c r="H89" s="1162"/>
      <c r="I89" s="1162"/>
      <c r="J89" s="1162"/>
      <c r="K89" s="766"/>
      <c r="L89" s="766"/>
      <c r="M89" s="766"/>
      <c r="N89" s="766"/>
      <c r="O89" s="766"/>
      <c r="P89" s="766"/>
      <c r="Q89" s="766"/>
      <c r="R89" s="766"/>
    </row>
    <row r="90" spans="2:18" ht="15">
      <c r="B90" s="376" t="s">
        <v>747</v>
      </c>
      <c r="C90" s="1218" t="s">
        <v>760</v>
      </c>
      <c r="D90" s="1162"/>
      <c r="E90" s="1162"/>
      <c r="F90" s="1162"/>
      <c r="G90" s="1162"/>
      <c r="H90" s="1162"/>
      <c r="I90" s="1162"/>
      <c r="J90" s="1162"/>
      <c r="K90" s="766"/>
      <c r="L90" s="766"/>
      <c r="M90" s="766"/>
      <c r="N90" s="766"/>
      <c r="O90" s="766"/>
      <c r="P90" s="766"/>
      <c r="Q90" s="766"/>
      <c r="R90" s="766"/>
    </row>
    <row r="91" spans="2:18" ht="15">
      <c r="B91" s="376" t="s">
        <v>748</v>
      </c>
      <c r="C91" s="1218" t="s">
        <v>761</v>
      </c>
      <c r="D91" s="1162"/>
      <c r="E91" s="1162"/>
      <c r="F91" s="1162"/>
      <c r="G91" s="1162"/>
      <c r="H91" s="1162"/>
      <c r="I91" s="1162"/>
      <c r="J91" s="1162"/>
      <c r="K91" s="766"/>
      <c r="L91" s="766"/>
      <c r="M91" s="766"/>
      <c r="N91" s="766"/>
      <c r="O91" s="766"/>
      <c r="P91" s="766"/>
      <c r="Q91" s="766"/>
      <c r="R91" s="766"/>
    </row>
    <row r="92" spans="2:18" ht="15">
      <c r="B92" s="376" t="s">
        <v>749</v>
      </c>
      <c r="C92" s="1218" t="s">
        <v>756</v>
      </c>
      <c r="D92" s="1162"/>
      <c r="E92" s="1162"/>
      <c r="F92" s="1162"/>
      <c r="G92" s="1162"/>
      <c r="H92" s="1162"/>
      <c r="I92" s="1162"/>
      <c r="J92" s="1162"/>
      <c r="K92" s="766"/>
      <c r="L92" s="766"/>
      <c r="M92" s="766"/>
      <c r="N92" s="766"/>
      <c r="O92" s="766"/>
      <c r="P92" s="766"/>
      <c r="Q92" s="766"/>
      <c r="R92" s="766"/>
    </row>
    <row r="93" spans="2:18" ht="15">
      <c r="B93" s="376" t="s">
        <v>750</v>
      </c>
      <c r="C93" s="1218" t="s">
        <v>757</v>
      </c>
      <c r="D93" s="1162"/>
      <c r="E93" s="1162"/>
      <c r="F93" s="1162"/>
      <c r="G93" s="1162"/>
      <c r="H93" s="1162"/>
      <c r="I93" s="1162"/>
      <c r="J93" s="1162"/>
      <c r="K93" s="766"/>
      <c r="L93" s="766"/>
      <c r="M93" s="766"/>
      <c r="N93" s="766"/>
      <c r="O93" s="766"/>
      <c r="P93" s="766"/>
      <c r="Q93" s="766"/>
      <c r="R93" s="766"/>
    </row>
    <row r="94" spans="2:18" ht="15">
      <c r="B94" s="376" t="s">
        <v>751</v>
      </c>
      <c r="C94" s="1218" t="s">
        <v>762</v>
      </c>
      <c r="D94" s="1162"/>
      <c r="E94" s="1162"/>
      <c r="F94" s="1162"/>
      <c r="G94" s="1162"/>
      <c r="H94" s="1162"/>
      <c r="I94" s="1162"/>
      <c r="J94" s="1162"/>
      <c r="K94" s="766"/>
      <c r="L94" s="766"/>
      <c r="M94" s="766"/>
      <c r="N94" s="766"/>
      <c r="O94" s="766"/>
      <c r="P94" s="766"/>
      <c r="Q94" s="766"/>
      <c r="R94" s="766"/>
    </row>
    <row r="95" spans="2:18" ht="15">
      <c r="B95" s="190" t="s">
        <v>58</v>
      </c>
      <c r="C95" s="322"/>
      <c r="D95" s="322"/>
      <c r="E95" s="322"/>
      <c r="F95" s="322"/>
      <c r="G95" s="375"/>
      <c r="H95" s="322"/>
      <c r="I95" s="322"/>
      <c r="J95" s="322"/>
      <c r="K95" s="322"/>
      <c r="L95" s="375"/>
      <c r="M95" s="322"/>
      <c r="N95" s="322"/>
      <c r="O95" s="322"/>
      <c r="P95" s="322"/>
      <c r="Q95" s="322"/>
      <c r="R95" s="327"/>
    </row>
    <row r="96" spans="2:18" ht="15">
      <c r="B96" s="376" t="s">
        <v>752</v>
      </c>
      <c r="C96" s="773" t="s">
        <v>765</v>
      </c>
      <c r="D96" s="236"/>
      <c r="E96" s="236"/>
      <c r="F96" s="714"/>
      <c r="G96" s="236"/>
      <c r="H96" s="236"/>
      <c r="I96" s="236"/>
      <c r="J96" s="236"/>
      <c r="K96" s="714"/>
      <c r="L96" s="236"/>
      <c r="M96" s="236"/>
      <c r="N96" s="236"/>
      <c r="O96" s="236"/>
      <c r="P96" s="236"/>
      <c r="Q96" s="236"/>
      <c r="R96" s="669"/>
    </row>
    <row r="97" spans="2:18" ht="15">
      <c r="B97" s="376" t="s">
        <v>711</v>
      </c>
      <c r="C97" s="713" t="s">
        <v>766</v>
      </c>
      <c r="D97" s="236"/>
      <c r="E97" s="236"/>
      <c r="F97" s="236"/>
      <c r="G97" s="714"/>
      <c r="H97" s="236"/>
      <c r="I97" s="236"/>
      <c r="J97" s="236"/>
      <c r="K97" s="236"/>
      <c r="L97" s="714"/>
      <c r="M97" s="236"/>
      <c r="N97" s="236"/>
      <c r="O97" s="236"/>
      <c r="P97" s="236"/>
      <c r="Q97" s="714"/>
      <c r="R97" s="669"/>
    </row>
    <row r="98" spans="2:18" ht="15">
      <c r="B98" s="376" t="s">
        <v>712</v>
      </c>
      <c r="C98" s="713" t="s">
        <v>767</v>
      </c>
      <c r="D98" s="236"/>
      <c r="E98" s="236"/>
      <c r="F98" s="236"/>
      <c r="G98" s="714"/>
      <c r="H98" s="236"/>
      <c r="I98" s="236"/>
      <c r="J98" s="236"/>
      <c r="K98" s="236"/>
      <c r="L98" s="714"/>
      <c r="M98" s="236"/>
      <c r="N98" s="236"/>
      <c r="O98" s="236"/>
      <c r="P98" s="236"/>
      <c r="Q98" s="714"/>
      <c r="R98" s="669"/>
    </row>
    <row r="99" spans="2:18" ht="15">
      <c r="B99" s="712" t="s">
        <v>713</v>
      </c>
      <c r="C99" s="713" t="s">
        <v>768</v>
      </c>
      <c r="D99" s="236"/>
      <c r="E99" s="236"/>
      <c r="F99" s="236"/>
      <c r="G99" s="714"/>
      <c r="H99" s="236"/>
      <c r="I99" s="236"/>
      <c r="J99" s="236"/>
      <c r="K99" s="236"/>
      <c r="L99" s="714"/>
      <c r="M99" s="236"/>
      <c r="N99" s="236"/>
      <c r="O99" s="236"/>
      <c r="P99" s="236"/>
      <c r="Q99" s="714"/>
      <c r="R99" s="669"/>
    </row>
    <row r="100" spans="2:18" ht="15">
      <c r="B100" s="712" t="s">
        <v>97</v>
      </c>
      <c r="C100" s="236" t="s">
        <v>611</v>
      </c>
      <c r="D100" s="236"/>
      <c r="E100" s="236"/>
      <c r="F100" s="236"/>
      <c r="G100" s="714"/>
      <c r="H100" s="236"/>
      <c r="I100" s="236"/>
      <c r="J100" s="236"/>
      <c r="K100" s="236"/>
      <c r="L100" s="714"/>
      <c r="M100" s="236"/>
      <c r="N100" s="236"/>
      <c r="O100" s="236"/>
      <c r="P100" s="236"/>
      <c r="Q100" s="714"/>
      <c r="R100" s="669"/>
    </row>
    <row r="101" spans="2:18" ht="15">
      <c r="B101" s="376" t="s">
        <v>98</v>
      </c>
      <c r="C101" s="236" t="s">
        <v>612</v>
      </c>
      <c r="D101" s="236"/>
      <c r="E101" s="236"/>
      <c r="F101" s="236"/>
      <c r="G101" s="714"/>
      <c r="H101" s="236"/>
      <c r="I101" s="236"/>
      <c r="J101" s="236"/>
      <c r="K101" s="236"/>
      <c r="L101" s="714"/>
      <c r="M101" s="236"/>
      <c r="N101" s="236"/>
      <c r="O101" s="236"/>
      <c r="P101" s="236"/>
      <c r="Q101" s="714"/>
      <c r="R101" s="669"/>
    </row>
    <row r="102" spans="2:18" ht="15">
      <c r="B102" s="376" t="s">
        <v>99</v>
      </c>
      <c r="C102" s="236" t="s">
        <v>613</v>
      </c>
      <c r="D102" s="236"/>
      <c r="E102" s="236"/>
      <c r="F102" s="236"/>
      <c r="G102" s="714"/>
      <c r="H102" s="236"/>
      <c r="I102" s="236"/>
      <c r="J102" s="236"/>
      <c r="K102" s="236"/>
      <c r="L102" s="714"/>
      <c r="M102" s="236"/>
      <c r="N102" s="236"/>
      <c r="O102" s="236"/>
      <c r="P102" s="236"/>
      <c r="Q102" s="714"/>
      <c r="R102" s="669"/>
    </row>
    <row r="103" spans="2:18" ht="15">
      <c r="B103" s="190" t="s">
        <v>15</v>
      </c>
      <c r="C103" s="322"/>
      <c r="D103" s="322"/>
      <c r="E103" s="322"/>
      <c r="F103" s="322"/>
      <c r="G103" s="375"/>
      <c r="H103" s="322"/>
      <c r="I103" s="322"/>
      <c r="J103" s="322"/>
      <c r="K103" s="322"/>
      <c r="L103" s="375"/>
      <c r="M103" s="322"/>
      <c r="N103" s="322"/>
      <c r="O103" s="322"/>
      <c r="P103" s="322"/>
      <c r="Q103" s="322"/>
      <c r="R103" s="327"/>
    </row>
    <row r="104" spans="2:19" ht="15">
      <c r="B104" s="743" t="s">
        <v>807</v>
      </c>
      <c r="C104" s="773" t="s">
        <v>637</v>
      </c>
      <c r="G104" s="201"/>
      <c r="L104" s="201"/>
      <c r="Q104" s="201"/>
      <c r="S104" s="907"/>
    </row>
    <row r="105" spans="2:19" ht="15">
      <c r="B105" s="743" t="s">
        <v>808</v>
      </c>
      <c r="C105" s="773" t="s">
        <v>812</v>
      </c>
      <c r="G105" s="201"/>
      <c r="L105" s="201"/>
      <c r="Q105" s="201"/>
      <c r="S105" s="907"/>
    </row>
    <row r="106" spans="2:19" ht="15">
      <c r="B106" s="190" t="s">
        <v>53</v>
      </c>
      <c r="C106" s="386"/>
      <c r="D106" s="386"/>
      <c r="E106" s="386"/>
      <c r="F106" s="386"/>
      <c r="G106" s="386"/>
      <c r="H106" s="386"/>
      <c r="I106" s="386"/>
      <c r="J106" s="386"/>
      <c r="K106" s="386"/>
      <c r="L106" s="386"/>
      <c r="M106" s="386"/>
      <c r="N106" s="386"/>
      <c r="O106" s="386"/>
      <c r="P106" s="386"/>
      <c r="Q106" s="386"/>
      <c r="R106" s="386"/>
      <c r="S106" s="907"/>
    </row>
    <row r="107" spans="2:19" ht="15">
      <c r="B107" t="s">
        <v>813</v>
      </c>
      <c r="C107" s="773" t="s">
        <v>814</v>
      </c>
      <c r="G107" s="201"/>
      <c r="L107" s="201"/>
      <c r="Q107" s="201"/>
      <c r="R107" s="234"/>
      <c r="S107" s="206"/>
    </row>
    <row r="108" spans="2:18" ht="15">
      <c r="B108" s="190" t="s">
        <v>703</v>
      </c>
      <c r="C108" s="322"/>
      <c r="D108" s="322"/>
      <c r="E108" s="322"/>
      <c r="F108" s="322"/>
      <c r="G108" s="375"/>
      <c r="H108" s="322"/>
      <c r="I108" s="322"/>
      <c r="J108" s="322"/>
      <c r="K108" s="322"/>
      <c r="L108" s="375"/>
      <c r="M108" s="322"/>
      <c r="N108" s="322"/>
      <c r="O108" s="322"/>
      <c r="P108" s="322"/>
      <c r="Q108" s="322"/>
      <c r="R108" s="327"/>
    </row>
    <row r="109" spans="2:18" ht="15">
      <c r="B109" s="376" t="s">
        <v>701</v>
      </c>
      <c r="C109" s="707" t="s">
        <v>719</v>
      </c>
      <c r="D109" s="206"/>
      <c r="E109" s="206"/>
      <c r="F109" s="206"/>
      <c r="G109" s="316"/>
      <c r="H109" s="206"/>
      <c r="I109" s="206"/>
      <c r="J109" s="206"/>
      <c r="K109" s="206"/>
      <c r="L109" s="316"/>
      <c r="M109" s="206"/>
      <c r="N109" s="206"/>
      <c r="O109" s="206"/>
      <c r="P109" s="206"/>
      <c r="Q109" s="316"/>
      <c r="R109" s="668"/>
    </row>
    <row r="110" spans="2:18" ht="15">
      <c r="B110" s="376" t="s">
        <v>702</v>
      </c>
      <c r="C110" s="707" t="s">
        <v>720</v>
      </c>
      <c r="D110" s="206"/>
      <c r="E110" s="206"/>
      <c r="F110" s="206"/>
      <c r="G110" s="316"/>
      <c r="H110" s="206"/>
      <c r="I110" s="206"/>
      <c r="J110" s="206"/>
      <c r="K110" s="206"/>
      <c r="L110" s="316"/>
      <c r="M110" s="206"/>
      <c r="N110" s="206"/>
      <c r="O110" s="206"/>
      <c r="P110" s="206"/>
      <c r="Q110" s="316"/>
      <c r="R110" s="668"/>
    </row>
    <row r="111" spans="2:18" ht="15">
      <c r="B111" s="743" t="s">
        <v>753</v>
      </c>
      <c r="C111" s="713" t="s">
        <v>769</v>
      </c>
      <c r="D111" s="206"/>
      <c r="E111" s="206"/>
      <c r="F111" s="206"/>
      <c r="G111" s="316"/>
      <c r="H111" s="206"/>
      <c r="I111" s="206"/>
      <c r="J111" s="206"/>
      <c r="K111" s="206"/>
      <c r="L111" s="316"/>
      <c r="M111" s="206"/>
      <c r="N111" s="206"/>
      <c r="O111" s="206"/>
      <c r="P111" s="206"/>
      <c r="Q111" s="316"/>
      <c r="R111" s="668"/>
    </row>
    <row r="112" spans="2:18" ht="15">
      <c r="B112" s="743" t="s">
        <v>754</v>
      </c>
      <c r="C112" s="713" t="s">
        <v>770</v>
      </c>
      <c r="D112" s="206"/>
      <c r="E112" s="206"/>
      <c r="F112" s="206"/>
      <c r="G112" s="316"/>
      <c r="H112" s="206"/>
      <c r="I112" s="206"/>
      <c r="J112" s="206"/>
      <c r="K112" s="206"/>
      <c r="L112" s="316"/>
      <c r="M112" s="206"/>
      <c r="N112" s="206"/>
      <c r="O112" s="206"/>
      <c r="P112" s="206"/>
      <c r="Q112" s="316"/>
      <c r="R112" s="668"/>
    </row>
    <row r="113" spans="2:18" ht="15">
      <c r="B113" s="876" t="s">
        <v>804</v>
      </c>
      <c r="C113" s="713" t="s">
        <v>809</v>
      </c>
      <c r="D113" s="206"/>
      <c r="E113" s="206"/>
      <c r="F113" s="206"/>
      <c r="G113" s="316"/>
      <c r="H113" s="206"/>
      <c r="I113" s="206"/>
      <c r="J113" s="206"/>
      <c r="K113" s="206"/>
      <c r="L113" s="316"/>
      <c r="M113" s="206"/>
      <c r="N113" s="206"/>
      <c r="O113" s="206"/>
      <c r="P113" s="206"/>
      <c r="Q113" s="316"/>
      <c r="R113" s="668"/>
    </row>
    <row r="114" spans="2:18" ht="15">
      <c r="B114" s="876" t="s">
        <v>805</v>
      </c>
      <c r="C114" s="707" t="s">
        <v>810</v>
      </c>
      <c r="G114" s="201"/>
      <c r="J114" s="707"/>
      <c r="K114" s="206"/>
      <c r="L114" s="206"/>
      <c r="M114" s="206"/>
      <c r="N114" s="316"/>
      <c r="O114" s="206"/>
      <c r="P114" s="206"/>
      <c r="Q114" s="707"/>
      <c r="R114" s="668"/>
    </row>
    <row r="115" spans="2:18" ht="15">
      <c r="B115" s="876" t="s">
        <v>806</v>
      </c>
      <c r="C115" s="707" t="s">
        <v>811</v>
      </c>
      <c r="G115" s="201"/>
      <c r="L115" s="201"/>
      <c r="Q115" s="201"/>
      <c r="R115" s="234"/>
    </row>
    <row r="116" spans="2:19" ht="15">
      <c r="B116" s="743" t="s">
        <v>743</v>
      </c>
      <c r="C116" s="707" t="s">
        <v>721</v>
      </c>
      <c r="D116" s="206"/>
      <c r="E116" s="206"/>
      <c r="F116" s="206"/>
      <c r="G116" s="316"/>
      <c r="H116" s="206"/>
      <c r="I116" s="206"/>
      <c r="R116" s="206"/>
      <c r="S116" s="907"/>
    </row>
    <row r="117" spans="2:18" ht="15.75" thickBot="1">
      <c r="B117" s="906" t="s">
        <v>755</v>
      </c>
      <c r="C117" s="708" t="s">
        <v>771</v>
      </c>
      <c r="D117" s="709"/>
      <c r="E117" s="709"/>
      <c r="F117" s="709"/>
      <c r="G117" s="710"/>
      <c r="H117" s="709"/>
      <c r="I117" s="709"/>
      <c r="J117" s="709"/>
      <c r="K117" s="709"/>
      <c r="L117" s="710"/>
      <c r="M117" s="709"/>
      <c r="N117" s="709"/>
      <c r="O117" s="709"/>
      <c r="P117" s="709"/>
      <c r="Q117" s="710"/>
      <c r="R117" s="711"/>
    </row>
  </sheetData>
  <mergeCells count="15">
    <mergeCell ref="C91:J91"/>
    <mergeCell ref="C92:J92"/>
    <mergeCell ref="C93:J93"/>
    <mergeCell ref="C94:J94"/>
    <mergeCell ref="C86:J86"/>
    <mergeCell ref="C87:J87"/>
    <mergeCell ref="C88:J88"/>
    <mergeCell ref="C89:J89"/>
    <mergeCell ref="C90:J90"/>
    <mergeCell ref="A1:A2"/>
    <mergeCell ref="C78:R78"/>
    <mergeCell ref="C79:R79"/>
    <mergeCell ref="C80:R80"/>
    <mergeCell ref="C85:R85"/>
    <mergeCell ref="C77:R77"/>
  </mergeCells>
  <hyperlinks>
    <hyperlink ref="A1:A2" location="Index!A1" display="Back to Index"/>
  </hyperlinks>
  <printOptions/>
  <pageMargins left="0.7" right="0.7" top="0.75" bottom="0.75" header="0.3" footer="0.3"/>
  <pageSetup fitToHeight="0" fitToWidth="1" horizontalDpi="300" verticalDpi="300" orientation="portrait" paperSize="9" scale="27"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FD127"/>
  <sheetViews>
    <sheetView workbookViewId="0" topLeftCell="A1">
      <selection activeCell="A1" sqref="A1:A2"/>
    </sheetView>
  </sheetViews>
  <sheetFormatPr defaultColWidth="9.140625" defaultRowHeight="15"/>
  <cols>
    <col min="2" max="2" width="36.28125" style="0" customWidth="1"/>
    <col min="4" max="4" width="10.421875" style="0" bestFit="1" customWidth="1"/>
    <col min="5" max="5" width="9.140625" style="0" customWidth="1"/>
    <col min="6" max="6" width="11.140625" style="0" customWidth="1"/>
    <col min="7" max="7" width="9.8515625" style="0" customWidth="1"/>
    <col min="8" max="8" width="9.140625" style="0" customWidth="1"/>
    <col min="9" max="9" width="10.7109375" style="0" customWidth="1"/>
    <col min="10" max="10" width="9.140625" style="0" customWidth="1"/>
    <col min="11" max="11" width="11.140625" style="0" customWidth="1"/>
    <col min="12" max="12" width="9.57421875" style="0" customWidth="1"/>
    <col min="13" max="13" width="10.57421875" style="0" customWidth="1"/>
    <col min="14" max="14" width="11.28125" style="0" customWidth="1"/>
    <col min="16" max="16" width="11.140625" style="0" customWidth="1"/>
    <col min="17" max="17" width="9.7109375" style="0" customWidth="1"/>
    <col min="18" max="18" width="10.57421875" style="0" bestFit="1" customWidth="1"/>
    <col min="19" max="19" width="11.140625" style="0" customWidth="1"/>
    <col min="20" max="20" width="9.8515625" style="0" customWidth="1"/>
    <col min="21" max="21" width="11.140625" style="0" customWidth="1"/>
    <col min="22" max="23" width="10.57421875" style="0" bestFit="1" customWidth="1"/>
    <col min="24" max="24" width="10.7109375" style="0" customWidth="1"/>
  </cols>
  <sheetData>
    <row r="1" spans="1:24" ht="15">
      <c r="A1" s="1143" t="s">
        <v>64</v>
      </c>
      <c r="B1" s="229"/>
      <c r="C1" s="196"/>
      <c r="D1" s="196"/>
      <c r="E1" s="196"/>
      <c r="F1" s="196"/>
      <c r="G1" s="196"/>
      <c r="H1" s="196"/>
      <c r="I1" s="196"/>
      <c r="J1" s="196"/>
      <c r="K1" s="196"/>
      <c r="L1" s="196"/>
      <c r="M1" s="196"/>
      <c r="N1" s="196"/>
      <c r="O1" s="196"/>
      <c r="P1" s="196"/>
      <c r="Q1" s="196"/>
      <c r="R1" s="196"/>
      <c r="S1" s="196"/>
      <c r="T1" s="196"/>
      <c r="U1" s="196"/>
      <c r="V1" s="196"/>
      <c r="W1" s="196"/>
      <c r="X1" s="196"/>
    </row>
    <row r="2" spans="1:24" ht="15">
      <c r="A2" s="1143"/>
      <c r="B2" s="318"/>
      <c r="C2" s="197"/>
      <c r="D2" s="197"/>
      <c r="E2" s="197"/>
      <c r="F2" s="197"/>
      <c r="G2" s="196"/>
      <c r="H2" s="196"/>
      <c r="I2" s="196"/>
      <c r="J2" s="196"/>
      <c r="K2" s="196"/>
      <c r="L2" s="196"/>
      <c r="M2" s="196"/>
      <c r="N2" s="196"/>
      <c r="O2" s="196"/>
      <c r="P2" s="196"/>
      <c r="Q2" s="196"/>
      <c r="R2" s="196"/>
      <c r="S2" s="196"/>
      <c r="T2" s="196"/>
      <c r="U2" s="196"/>
      <c r="V2" s="196"/>
      <c r="W2" s="196"/>
      <c r="X2" s="196"/>
    </row>
    <row r="3" spans="1:24" ht="15.75" thickBot="1">
      <c r="A3" s="196"/>
      <c r="B3" s="72" t="s">
        <v>587</v>
      </c>
      <c r="C3" s="40"/>
      <c r="D3" s="37"/>
      <c r="E3" s="38"/>
      <c r="F3" s="38"/>
      <c r="G3" s="39"/>
      <c r="H3" s="38"/>
      <c r="I3" s="38"/>
      <c r="J3" s="38"/>
      <c r="K3" s="38"/>
      <c r="L3" s="39"/>
      <c r="M3" s="38"/>
      <c r="N3" s="38"/>
      <c r="O3" s="38"/>
      <c r="P3" s="38"/>
      <c r="Q3" s="39"/>
      <c r="R3" s="38"/>
      <c r="S3" s="38"/>
      <c r="T3" s="38"/>
      <c r="U3" s="38"/>
      <c r="V3" s="38"/>
      <c r="W3" s="38"/>
      <c r="X3" s="38"/>
    </row>
    <row r="4" spans="1:24" ht="15">
      <c r="A4" s="196"/>
      <c r="B4" s="716"/>
      <c r="C4" s="125"/>
      <c r="D4" s="124"/>
      <c r="E4" s="125">
        <v>2015</v>
      </c>
      <c r="F4" s="125"/>
      <c r="G4" s="126"/>
      <c r="H4" s="319"/>
      <c r="I4" s="320"/>
      <c r="J4" s="125">
        <v>2016</v>
      </c>
      <c r="K4" s="125"/>
      <c r="L4" s="126"/>
      <c r="M4" s="125"/>
      <c r="N4" s="124"/>
      <c r="O4" s="125">
        <v>2017</v>
      </c>
      <c r="P4" s="125"/>
      <c r="Q4" s="126"/>
      <c r="R4" s="125"/>
      <c r="S4" s="124"/>
      <c r="T4" s="127" t="s">
        <v>836</v>
      </c>
      <c r="U4" s="125"/>
      <c r="V4" s="125"/>
      <c r="W4" s="125"/>
      <c r="X4" s="717"/>
    </row>
    <row r="5" spans="1:24" ht="60">
      <c r="A5" s="196"/>
      <c r="B5" s="718"/>
      <c r="C5" s="67" t="s">
        <v>119</v>
      </c>
      <c r="D5" s="67" t="s">
        <v>120</v>
      </c>
      <c r="E5" s="106" t="s">
        <v>124</v>
      </c>
      <c r="F5" s="128" t="s">
        <v>590</v>
      </c>
      <c r="G5" s="129" t="s">
        <v>742</v>
      </c>
      <c r="H5" s="130" t="s">
        <v>837</v>
      </c>
      <c r="I5" s="131" t="s">
        <v>838</v>
      </c>
      <c r="J5" s="106" t="s">
        <v>124</v>
      </c>
      <c r="K5" s="128" t="s">
        <v>590</v>
      </c>
      <c r="L5" s="129" t="s">
        <v>742</v>
      </c>
      <c r="M5" s="130" t="s">
        <v>837</v>
      </c>
      <c r="N5" s="131" t="s">
        <v>838</v>
      </c>
      <c r="O5" s="128" t="s">
        <v>124</v>
      </c>
      <c r="P5" s="128" t="s">
        <v>590</v>
      </c>
      <c r="Q5" s="129" t="s">
        <v>742</v>
      </c>
      <c r="R5" s="130" t="s">
        <v>837</v>
      </c>
      <c r="S5" s="131" t="s">
        <v>838</v>
      </c>
      <c r="T5" s="106" t="s">
        <v>124</v>
      </c>
      <c r="U5" s="128" t="s">
        <v>590</v>
      </c>
      <c r="V5" s="129" t="s">
        <v>742</v>
      </c>
      <c r="W5" s="130" t="s">
        <v>837</v>
      </c>
      <c r="X5" s="131" t="s">
        <v>838</v>
      </c>
    </row>
    <row r="6" spans="1:24" ht="15">
      <c r="A6" s="196"/>
      <c r="B6" s="720" t="s">
        <v>847</v>
      </c>
      <c r="C6" s="322"/>
      <c r="D6" s="322"/>
      <c r="E6" s="133"/>
      <c r="F6" s="134"/>
      <c r="G6" s="135"/>
      <c r="H6" s="136"/>
      <c r="I6" s="137"/>
      <c r="J6" s="133"/>
      <c r="K6" s="134"/>
      <c r="L6" s="135"/>
      <c r="M6" s="136"/>
      <c r="N6" s="137"/>
      <c r="O6" s="134"/>
      <c r="P6" s="134"/>
      <c r="Q6" s="138"/>
      <c r="R6" s="139"/>
      <c r="S6" s="140"/>
      <c r="T6" s="323"/>
      <c r="U6" s="721"/>
      <c r="V6" s="325"/>
      <c r="W6" s="326"/>
      <c r="X6" s="722"/>
    </row>
    <row r="7" spans="1:24" ht="15">
      <c r="A7" s="196"/>
      <c r="B7" s="723" t="s">
        <v>853</v>
      </c>
      <c r="C7" s="998" t="s">
        <v>892</v>
      </c>
      <c r="D7" s="230" t="s">
        <v>122</v>
      </c>
      <c r="E7" s="329">
        <v>503</v>
      </c>
      <c r="F7" s="356">
        <v>0.007104419429104109</v>
      </c>
      <c r="G7" s="357">
        <v>34686</v>
      </c>
      <c r="H7" s="358">
        <v>127897.39450000014</v>
      </c>
      <c r="I7" s="332">
        <v>0.1143145608188701</v>
      </c>
      <c r="J7" s="329">
        <v>1102</v>
      </c>
      <c r="K7" s="356">
        <v>0.01884694976997144</v>
      </c>
      <c r="L7" s="357">
        <v>68246</v>
      </c>
      <c r="M7" s="358">
        <v>248476.68809999982</v>
      </c>
      <c r="N7" s="332">
        <v>0.13416743544466653</v>
      </c>
      <c r="O7" s="329">
        <v>134</v>
      </c>
      <c r="P7" s="356">
        <v>0.002560281248805839</v>
      </c>
      <c r="Q7" s="357">
        <v>9142</v>
      </c>
      <c r="R7" s="358">
        <v>41347.37894</v>
      </c>
      <c r="S7" s="332">
        <v>0.016220431685998814</v>
      </c>
      <c r="T7" s="329">
        <v>1739</v>
      </c>
      <c r="U7" s="356">
        <v>0.009575463906172567</v>
      </c>
      <c r="V7" s="357">
        <v>112074</v>
      </c>
      <c r="W7" s="358">
        <v>417721.4615400002</v>
      </c>
      <c r="X7" s="332">
        <v>0.07567552490127881</v>
      </c>
    </row>
    <row r="8" spans="1:24" ht="15">
      <c r="A8" s="196"/>
      <c r="B8" s="723" t="s">
        <v>854</v>
      </c>
      <c r="C8" s="998" t="s">
        <v>892</v>
      </c>
      <c r="D8" s="230" t="s">
        <v>122</v>
      </c>
      <c r="E8" s="329">
        <v>138</v>
      </c>
      <c r="F8" s="356">
        <v>0.0019491250123585826</v>
      </c>
      <c r="G8" s="357">
        <v>3450</v>
      </c>
      <c r="H8" s="358">
        <v>21061.76399999999</v>
      </c>
      <c r="I8" s="332">
        <v>0.018824983191746605</v>
      </c>
      <c r="J8" s="329">
        <v>1808</v>
      </c>
      <c r="K8" s="356">
        <v>0.03092131141933608</v>
      </c>
      <c r="L8" s="357">
        <v>90453</v>
      </c>
      <c r="M8" s="358">
        <v>459628.3333000002</v>
      </c>
      <c r="N8" s="332">
        <v>0.24818084629230652</v>
      </c>
      <c r="O8" s="329">
        <v>2923</v>
      </c>
      <c r="P8" s="356">
        <v>0.05584852306163782</v>
      </c>
      <c r="Q8" s="357">
        <v>133265</v>
      </c>
      <c r="R8" s="358">
        <v>701044.1334080028</v>
      </c>
      <c r="S8" s="332">
        <v>0.2750171538398063</v>
      </c>
      <c r="T8" s="329">
        <v>4869</v>
      </c>
      <c r="U8" s="356">
        <v>0.02681019767633941</v>
      </c>
      <c r="V8" s="357">
        <v>227168</v>
      </c>
      <c r="W8" s="358">
        <v>1181734.2307079998</v>
      </c>
      <c r="X8" s="332">
        <v>0.21408609907890333</v>
      </c>
    </row>
    <row r="9" spans="1:24" ht="15">
      <c r="A9" s="196"/>
      <c r="B9" s="723" t="s">
        <v>855</v>
      </c>
      <c r="C9" s="998" t="s">
        <v>892</v>
      </c>
      <c r="D9" s="230" t="s">
        <v>122</v>
      </c>
      <c r="E9" s="329">
        <v>142</v>
      </c>
      <c r="F9" s="356">
        <v>0.0020056213895283965</v>
      </c>
      <c r="G9" s="357">
        <v>2832</v>
      </c>
      <c r="H9" s="358">
        <v>26450.965999999993</v>
      </c>
      <c r="I9" s="332">
        <v>0.02364184644531489</v>
      </c>
      <c r="J9" s="329">
        <v>501</v>
      </c>
      <c r="K9" s="356">
        <v>0.00856835012228284</v>
      </c>
      <c r="L9" s="357">
        <v>9652</v>
      </c>
      <c r="M9" s="358">
        <v>76742.45679999994</v>
      </c>
      <c r="N9" s="332">
        <v>0.041437845527123755</v>
      </c>
      <c r="O9" s="329">
        <v>500</v>
      </c>
      <c r="P9" s="356">
        <v>0.009553288241812832</v>
      </c>
      <c r="Q9" s="357">
        <v>8232</v>
      </c>
      <c r="R9" s="358">
        <v>65645.42231999988</v>
      </c>
      <c r="S9" s="332">
        <v>0.02575246885141735</v>
      </c>
      <c r="T9" s="329">
        <v>1143</v>
      </c>
      <c r="U9" s="356">
        <v>0.006293706293706294</v>
      </c>
      <c r="V9" s="357">
        <v>20716</v>
      </c>
      <c r="W9" s="358">
        <v>168838.84511999978</v>
      </c>
      <c r="X9" s="332">
        <v>0.03058729178308738</v>
      </c>
    </row>
    <row r="10" spans="1:24" ht="15">
      <c r="A10" s="196"/>
      <c r="B10" s="726" t="s">
        <v>1123</v>
      </c>
      <c r="C10" s="998" t="s">
        <v>892</v>
      </c>
      <c r="D10" s="230" t="s">
        <v>122</v>
      </c>
      <c r="E10" s="329"/>
      <c r="F10" s="356"/>
      <c r="G10" s="357"/>
      <c r="H10" s="358"/>
      <c r="I10" s="332"/>
      <c r="J10" s="329">
        <v>21</v>
      </c>
      <c r="K10" s="362">
        <v>0.0003591524003352089</v>
      </c>
      <c r="L10" s="357">
        <v>63</v>
      </c>
      <c r="M10" s="358">
        <v>2932.9041000000007</v>
      </c>
      <c r="N10" s="332">
        <v>0.0015836504603755147</v>
      </c>
      <c r="O10" s="329">
        <v>138</v>
      </c>
      <c r="P10" s="356">
        <v>0.0026367075547403416</v>
      </c>
      <c r="Q10" s="357">
        <v>404</v>
      </c>
      <c r="R10" s="358">
        <v>29035.544399999984</v>
      </c>
      <c r="S10" s="332">
        <v>0.011390542193482631</v>
      </c>
      <c r="T10" s="329">
        <v>159</v>
      </c>
      <c r="U10" s="356">
        <v>0.0008755024503055999</v>
      </c>
      <c r="V10" s="357">
        <v>467</v>
      </c>
      <c r="W10" s="358">
        <v>31968.448499999977</v>
      </c>
      <c r="X10" s="332">
        <v>0.005791488691048106</v>
      </c>
    </row>
    <row r="11" spans="1:24" ht="15">
      <c r="A11" s="196"/>
      <c r="B11" s="723" t="s">
        <v>856</v>
      </c>
      <c r="C11" s="998" t="s">
        <v>892</v>
      </c>
      <c r="D11" s="230" t="s">
        <v>122</v>
      </c>
      <c r="E11" s="329">
        <v>7</v>
      </c>
      <c r="F11" s="362">
        <v>9.886866004717447E-05</v>
      </c>
      <c r="G11" s="357">
        <v>33</v>
      </c>
      <c r="H11" s="358">
        <v>2279.304</v>
      </c>
      <c r="I11" s="332">
        <v>0.002037239591559417</v>
      </c>
      <c r="J11" s="329">
        <v>917</v>
      </c>
      <c r="K11" s="356">
        <v>0.01568298814797079</v>
      </c>
      <c r="L11" s="357">
        <v>7689</v>
      </c>
      <c r="M11" s="358">
        <v>443346.4450000002</v>
      </c>
      <c r="N11" s="332">
        <v>0.2393892803143812</v>
      </c>
      <c r="O11" s="329">
        <v>2262</v>
      </c>
      <c r="P11" s="362">
        <v>0.043219076005961254</v>
      </c>
      <c r="Q11" s="357">
        <v>20664</v>
      </c>
      <c r="R11" s="358">
        <v>1070428.9992000014</v>
      </c>
      <c r="S11" s="332">
        <v>0.41992554065957194</v>
      </c>
      <c r="T11" s="329">
        <v>3186</v>
      </c>
      <c r="U11" s="362">
        <v>0.017543086834425417</v>
      </c>
      <c r="V11" s="357">
        <v>28386</v>
      </c>
      <c r="W11" s="358">
        <v>1516054.7482000075</v>
      </c>
      <c r="X11" s="332">
        <v>0.27465248834988454</v>
      </c>
    </row>
    <row r="12" spans="1:24" ht="15">
      <c r="A12" s="196"/>
      <c r="B12" s="723" t="s">
        <v>857</v>
      </c>
      <c r="C12" s="998" t="s">
        <v>892</v>
      </c>
      <c r="D12" s="230" t="s">
        <v>122</v>
      </c>
      <c r="E12" s="329">
        <v>113</v>
      </c>
      <c r="F12" s="356">
        <v>0.001596022655047245</v>
      </c>
      <c r="G12" s="357">
        <v>1708</v>
      </c>
      <c r="H12" s="358">
        <v>8193.635999999995</v>
      </c>
      <c r="I12" s="332">
        <v>0.007323463503782964</v>
      </c>
      <c r="J12" s="329">
        <v>275</v>
      </c>
      <c r="K12" s="356">
        <v>0.004703186194865831</v>
      </c>
      <c r="L12" s="357">
        <v>5696</v>
      </c>
      <c r="M12" s="358">
        <v>25447.35399999995</v>
      </c>
      <c r="N12" s="332">
        <v>0.01374054947021234</v>
      </c>
      <c r="O12" s="329">
        <v>96</v>
      </c>
      <c r="P12" s="356">
        <v>0.0018342313424280637</v>
      </c>
      <c r="Q12" s="357">
        <v>1414</v>
      </c>
      <c r="R12" s="358">
        <v>6004.143699999999</v>
      </c>
      <c r="S12" s="332">
        <v>0.002355404507262586</v>
      </c>
      <c r="T12" s="329">
        <v>484</v>
      </c>
      <c r="U12" s="356">
        <v>0.0026650514839491215</v>
      </c>
      <c r="V12" s="357">
        <v>8818</v>
      </c>
      <c r="W12" s="358">
        <v>39645.13369999983</v>
      </c>
      <c r="X12" s="332">
        <v>0.007182217287731037</v>
      </c>
    </row>
    <row r="13" spans="1:24" ht="15">
      <c r="A13" s="196"/>
      <c r="B13" s="723" t="s">
        <v>858</v>
      </c>
      <c r="C13" s="998" t="s">
        <v>892</v>
      </c>
      <c r="D13" s="230" t="s">
        <v>122</v>
      </c>
      <c r="E13" s="329">
        <v>9</v>
      </c>
      <c r="F13" s="356">
        <v>0.00012711684863208147</v>
      </c>
      <c r="G13" s="357">
        <v>67</v>
      </c>
      <c r="H13" s="358">
        <v>2200.572</v>
      </c>
      <c r="I13" s="332">
        <v>0.0019668690102228967</v>
      </c>
      <c r="J13" s="329">
        <v>63</v>
      </c>
      <c r="K13" s="356">
        <v>0.0010774572010056266</v>
      </c>
      <c r="L13" s="357">
        <v>926</v>
      </c>
      <c r="M13" s="358">
        <v>17336.98800000001</v>
      </c>
      <c r="N13" s="332">
        <v>0.009361277454562793</v>
      </c>
      <c r="O13" s="329">
        <v>43</v>
      </c>
      <c r="P13" s="356">
        <v>0.0008215827887959035</v>
      </c>
      <c r="Q13" s="357">
        <v>498</v>
      </c>
      <c r="R13" s="358">
        <v>10122.454799999998</v>
      </c>
      <c r="S13" s="332">
        <v>0.003971003502211614</v>
      </c>
      <c r="T13" s="329">
        <v>115</v>
      </c>
      <c r="U13" s="356">
        <v>0.0006332250426738616</v>
      </c>
      <c r="V13" s="357">
        <v>1491</v>
      </c>
      <c r="W13" s="358">
        <v>29660.014799999997</v>
      </c>
      <c r="X13" s="332">
        <v>0.005373286735842671</v>
      </c>
    </row>
    <row r="14" spans="1:24" ht="15">
      <c r="A14" s="196"/>
      <c r="B14" s="726" t="s">
        <v>1124</v>
      </c>
      <c r="C14" s="998" t="s">
        <v>892</v>
      </c>
      <c r="D14" s="230" t="s">
        <v>122</v>
      </c>
      <c r="E14" s="329"/>
      <c r="F14" s="356"/>
      <c r="G14" s="357"/>
      <c r="H14" s="358"/>
      <c r="I14" s="332"/>
      <c r="J14" s="329">
        <v>3</v>
      </c>
      <c r="K14" s="362">
        <v>5.13074857621727E-05</v>
      </c>
      <c r="L14" s="357">
        <v>56</v>
      </c>
      <c r="M14" s="358">
        <v>1805.8319999999999</v>
      </c>
      <c r="N14" s="332">
        <v>0.0009750767773691733</v>
      </c>
      <c r="O14" s="329">
        <v>1</v>
      </c>
      <c r="P14" s="356">
        <v>1.9106576483625664E-05</v>
      </c>
      <c r="Q14" s="357">
        <v>31</v>
      </c>
      <c r="R14" s="358">
        <v>900</v>
      </c>
      <c r="S14" s="332">
        <v>0.0003530668422436871</v>
      </c>
      <c r="T14" s="329">
        <v>4</v>
      </c>
      <c r="U14" s="356">
        <v>2.2025218875612577E-05</v>
      </c>
      <c r="V14" s="357">
        <v>87</v>
      </c>
      <c r="W14" s="358">
        <v>2705.832</v>
      </c>
      <c r="X14" s="332">
        <v>0.0004901956824046712</v>
      </c>
    </row>
    <row r="15" spans="1:24" ht="15">
      <c r="A15" s="196"/>
      <c r="B15" s="724" t="s">
        <v>73</v>
      </c>
      <c r="C15" s="230"/>
      <c r="D15" s="230"/>
      <c r="E15" s="142">
        <v>912</v>
      </c>
      <c r="F15" s="169">
        <v>0.012881173994717589</v>
      </c>
      <c r="G15" s="170">
        <v>42776</v>
      </c>
      <c r="H15" s="171">
        <v>188083.6365000005</v>
      </c>
      <c r="I15" s="145">
        <v>0.1681089625614972</v>
      </c>
      <c r="J15" s="142">
        <v>4690</v>
      </c>
      <c r="K15" s="169">
        <v>0.08021070274152999</v>
      </c>
      <c r="L15" s="170">
        <v>182781</v>
      </c>
      <c r="M15" s="171">
        <v>1275717.0012999915</v>
      </c>
      <c r="N15" s="145">
        <v>0.6888359617409933</v>
      </c>
      <c r="O15" s="142">
        <v>6125</v>
      </c>
      <c r="P15" s="169">
        <v>0.11702778096220719</v>
      </c>
      <c r="Q15" s="170">
        <v>174227</v>
      </c>
      <c r="R15" s="171">
        <v>1931207.7347680002</v>
      </c>
      <c r="S15" s="145">
        <v>0.7576060184790243</v>
      </c>
      <c r="T15" s="142">
        <v>11727</v>
      </c>
      <c r="U15" s="169">
        <v>0.06457243543857717</v>
      </c>
      <c r="V15" s="170">
        <v>399784</v>
      </c>
      <c r="W15" s="171">
        <v>3395008.372568007</v>
      </c>
      <c r="X15" s="145">
        <v>0.6150486970220422</v>
      </c>
    </row>
    <row r="16" spans="1:24" ht="15">
      <c r="A16" s="196"/>
      <c r="B16" s="720" t="s">
        <v>15</v>
      </c>
      <c r="C16" s="322"/>
      <c r="D16" s="322"/>
      <c r="E16" s="133"/>
      <c r="F16" s="134"/>
      <c r="G16" s="135"/>
      <c r="H16" s="136"/>
      <c r="I16" s="137"/>
      <c r="J16" s="133"/>
      <c r="K16" s="134"/>
      <c r="L16" s="135"/>
      <c r="M16" s="136"/>
      <c r="N16" s="137"/>
      <c r="O16" s="134"/>
      <c r="P16" s="134"/>
      <c r="Q16" s="138"/>
      <c r="R16" s="139"/>
      <c r="S16" s="140"/>
      <c r="T16" s="323"/>
      <c r="U16" s="721"/>
      <c r="V16" s="325"/>
      <c r="W16" s="326"/>
      <c r="X16" s="722"/>
    </row>
    <row r="17" spans="1:24" ht="15">
      <c r="A17" s="196"/>
      <c r="B17" s="723" t="s">
        <v>859</v>
      </c>
      <c r="C17" s="230">
        <v>0.34684</v>
      </c>
      <c r="D17" s="230" t="s">
        <v>122</v>
      </c>
      <c r="E17" s="329">
        <v>389</v>
      </c>
      <c r="F17" s="356">
        <v>0.00549427267976441</v>
      </c>
      <c r="G17" s="357">
        <v>777</v>
      </c>
      <c r="H17" s="358">
        <v>269.4946799999996</v>
      </c>
      <c r="I17" s="354">
        <v>0.00024087407024716098</v>
      </c>
      <c r="J17" s="329"/>
      <c r="K17" s="364"/>
      <c r="L17" s="357"/>
      <c r="M17" s="358"/>
      <c r="N17" s="366"/>
      <c r="O17" s="329">
        <v>20</v>
      </c>
      <c r="P17" s="356">
        <v>0.0003821315296725133</v>
      </c>
      <c r="Q17" s="357">
        <v>39</v>
      </c>
      <c r="R17" s="358">
        <v>13.526760000000001</v>
      </c>
      <c r="S17" s="354">
        <v>5.306500487764686E-06</v>
      </c>
      <c r="T17" s="329">
        <v>409</v>
      </c>
      <c r="U17" s="364">
        <v>0.002252078630031386</v>
      </c>
      <c r="V17" s="357">
        <v>816</v>
      </c>
      <c r="W17" s="358">
        <v>283.0214399999991</v>
      </c>
      <c r="X17" s="366">
        <v>5.1272912699662165E-05</v>
      </c>
    </row>
    <row r="18" spans="1:24" ht="15">
      <c r="A18" s="196"/>
      <c r="B18" s="723" t="s">
        <v>860</v>
      </c>
      <c r="C18" s="230">
        <v>5.08036</v>
      </c>
      <c r="D18" s="230" t="s">
        <v>122</v>
      </c>
      <c r="E18" s="329">
        <v>360</v>
      </c>
      <c r="F18" s="356">
        <v>0.005084673945283258</v>
      </c>
      <c r="G18" s="357">
        <v>806</v>
      </c>
      <c r="H18" s="358">
        <v>4094.7701599999777</v>
      </c>
      <c r="I18" s="332">
        <v>0.0036599013945871383</v>
      </c>
      <c r="J18" s="329">
        <v>37</v>
      </c>
      <c r="K18" s="362">
        <v>0.00063279232440013</v>
      </c>
      <c r="L18" s="357">
        <v>53</v>
      </c>
      <c r="M18" s="358">
        <v>269.2590800000001</v>
      </c>
      <c r="N18" s="354">
        <v>0.00014538909267517052</v>
      </c>
      <c r="O18" s="329">
        <v>12</v>
      </c>
      <c r="P18" s="356">
        <v>0.00022927891780350797</v>
      </c>
      <c r="Q18" s="357">
        <v>22</v>
      </c>
      <c r="R18" s="358">
        <v>111.76791999999999</v>
      </c>
      <c r="S18" s="332">
        <v>4.384616286505004E-05</v>
      </c>
      <c r="T18" s="329">
        <v>409</v>
      </c>
      <c r="U18" s="362">
        <v>0.002252078630031386</v>
      </c>
      <c r="V18" s="357">
        <v>881</v>
      </c>
      <c r="W18" s="358">
        <v>4475.797159999973</v>
      </c>
      <c r="X18" s="354">
        <v>0.0008108472525829675</v>
      </c>
    </row>
    <row r="19" spans="1:24" ht="15">
      <c r="A19" s="196"/>
      <c r="B19" s="723" t="s">
        <v>861</v>
      </c>
      <c r="C19" s="230">
        <v>7.85231</v>
      </c>
      <c r="D19" s="230" t="s">
        <v>122</v>
      </c>
      <c r="E19" s="329">
        <v>2</v>
      </c>
      <c r="F19" s="364">
        <v>2.8248188584906993E-05</v>
      </c>
      <c r="G19" s="357">
        <v>2</v>
      </c>
      <c r="H19" s="358">
        <v>15.70462</v>
      </c>
      <c r="I19" s="366">
        <v>1.4036773345896751E-05</v>
      </c>
      <c r="J19" s="329">
        <v>7</v>
      </c>
      <c r="K19" s="362">
        <v>0.00011971746677840296</v>
      </c>
      <c r="L19" s="357">
        <v>9</v>
      </c>
      <c r="M19" s="358">
        <v>70.67079</v>
      </c>
      <c r="N19" s="366">
        <v>3.8159389227421817E-05</v>
      </c>
      <c r="O19" s="329"/>
      <c r="P19" s="364">
        <v>0</v>
      </c>
      <c r="Q19" s="357"/>
      <c r="R19" s="358"/>
      <c r="S19" s="366">
        <v>0</v>
      </c>
      <c r="T19" s="329">
        <v>9</v>
      </c>
      <c r="U19" s="362">
        <v>4.95567424701283E-05</v>
      </c>
      <c r="V19" s="357">
        <v>11</v>
      </c>
      <c r="W19" s="358">
        <v>86.37541000000002</v>
      </c>
      <c r="X19" s="366">
        <v>1.564799775002043E-05</v>
      </c>
    </row>
    <row r="20" spans="1:24" ht="15">
      <c r="A20" s="196"/>
      <c r="B20" s="724" t="s">
        <v>73</v>
      </c>
      <c r="C20" s="230"/>
      <c r="D20" s="230"/>
      <c r="E20" s="142">
        <v>751</v>
      </c>
      <c r="F20" s="169">
        <v>0.010607194813632577</v>
      </c>
      <c r="G20" s="170">
        <v>1585</v>
      </c>
      <c r="H20" s="171">
        <v>4379.96945999998</v>
      </c>
      <c r="I20" s="145">
        <v>0.003914812238180199</v>
      </c>
      <c r="J20" s="142">
        <v>44</v>
      </c>
      <c r="K20" s="169">
        <v>0.0007525097911785329</v>
      </c>
      <c r="L20" s="170">
        <v>62</v>
      </c>
      <c r="M20" s="171">
        <v>339.92987</v>
      </c>
      <c r="N20" s="163">
        <v>0.00018354848190259228</v>
      </c>
      <c r="O20" s="142">
        <v>32</v>
      </c>
      <c r="P20" s="169">
        <v>0.0006114104474760212</v>
      </c>
      <c r="Q20" s="170">
        <v>61</v>
      </c>
      <c r="R20" s="171">
        <v>125.29467999999999</v>
      </c>
      <c r="S20" s="145">
        <v>4.915266335281473E-05</v>
      </c>
      <c r="T20" s="142">
        <v>827</v>
      </c>
      <c r="U20" s="169">
        <v>0.0045537140025329005</v>
      </c>
      <c r="V20" s="170">
        <v>1708</v>
      </c>
      <c r="W20" s="171">
        <v>4845.194009999971</v>
      </c>
      <c r="X20" s="163">
        <v>0.00087776816303265</v>
      </c>
    </row>
    <row r="21" spans="1:24" ht="15">
      <c r="A21" s="196"/>
      <c r="B21" s="720" t="s">
        <v>848</v>
      </c>
      <c r="C21" s="322"/>
      <c r="D21" s="322"/>
      <c r="E21" s="133"/>
      <c r="F21" s="134"/>
      <c r="G21" s="135"/>
      <c r="H21" s="136"/>
      <c r="I21" s="137"/>
      <c r="J21" s="133"/>
      <c r="K21" s="134"/>
      <c r="L21" s="135"/>
      <c r="M21" s="136"/>
      <c r="N21" s="137"/>
      <c r="O21" s="134"/>
      <c r="P21" s="134"/>
      <c r="Q21" s="138"/>
      <c r="R21" s="139"/>
      <c r="S21" s="140"/>
      <c r="T21" s="323"/>
      <c r="U21" s="721"/>
      <c r="V21" s="325"/>
      <c r="W21" s="326"/>
      <c r="X21" s="722"/>
    </row>
    <row r="22" spans="1:24" ht="15">
      <c r="A22" s="196"/>
      <c r="B22" s="723" t="s">
        <v>862</v>
      </c>
      <c r="C22" s="230">
        <v>0.98956</v>
      </c>
      <c r="D22" s="230" t="s">
        <v>121</v>
      </c>
      <c r="E22" s="329">
        <v>5</v>
      </c>
      <c r="F22" s="362">
        <v>7.062047146226749E-05</v>
      </c>
      <c r="G22" s="357">
        <v>678</v>
      </c>
      <c r="H22" s="358">
        <v>670.9216800000002</v>
      </c>
      <c r="I22" s="332">
        <v>0.0005996691136116807</v>
      </c>
      <c r="J22" s="329">
        <v>42</v>
      </c>
      <c r="K22" s="362">
        <v>0.0007183048006704178</v>
      </c>
      <c r="L22" s="357">
        <v>5594.5</v>
      </c>
      <c r="M22" s="358">
        <v>5536.093419999997</v>
      </c>
      <c r="N22" s="332">
        <v>0.002989268177321179</v>
      </c>
      <c r="O22" s="329"/>
      <c r="P22" s="362">
        <v>0</v>
      </c>
      <c r="Q22" s="357"/>
      <c r="R22" s="358"/>
      <c r="S22" s="332">
        <v>0</v>
      </c>
      <c r="T22" s="329">
        <v>47</v>
      </c>
      <c r="U22" s="362">
        <v>0.00025879632178844777</v>
      </c>
      <c r="V22" s="357">
        <v>6272.5</v>
      </c>
      <c r="W22" s="358">
        <v>6207.015099999999</v>
      </c>
      <c r="X22" s="332">
        <v>0.0011244792738945354</v>
      </c>
    </row>
    <row r="23" spans="1:24" ht="15">
      <c r="A23" s="196"/>
      <c r="B23" s="723" t="s">
        <v>863</v>
      </c>
      <c r="C23" s="230">
        <v>1.61916</v>
      </c>
      <c r="D23" s="230" t="s">
        <v>121</v>
      </c>
      <c r="E23" s="329">
        <v>1</v>
      </c>
      <c r="F23" s="364">
        <v>1.4124094292453496E-05</v>
      </c>
      <c r="G23" s="357">
        <v>120</v>
      </c>
      <c r="H23" s="358">
        <v>194.29919999999998</v>
      </c>
      <c r="I23" s="354">
        <v>0.0001736644268813293</v>
      </c>
      <c r="J23" s="329">
        <v>2</v>
      </c>
      <c r="K23" s="364">
        <v>3.420499050811514E-05</v>
      </c>
      <c r="L23" s="357">
        <v>247</v>
      </c>
      <c r="M23" s="358">
        <v>399.93251999999995</v>
      </c>
      <c r="N23" s="354">
        <v>0.00021594750384683112</v>
      </c>
      <c r="O23" s="329"/>
      <c r="P23" s="364">
        <v>0</v>
      </c>
      <c r="Q23" s="357"/>
      <c r="R23" s="358"/>
      <c r="S23" s="354">
        <v>0</v>
      </c>
      <c r="T23" s="329">
        <v>3</v>
      </c>
      <c r="U23" s="364">
        <v>1.6518914156709434E-05</v>
      </c>
      <c r="V23" s="357">
        <v>367</v>
      </c>
      <c r="W23" s="358">
        <v>594.23172</v>
      </c>
      <c r="X23" s="354">
        <v>0.00010765259021694677</v>
      </c>
    </row>
    <row r="24" spans="1:24" ht="15">
      <c r="A24" s="196"/>
      <c r="B24" s="724" t="s">
        <v>73</v>
      </c>
      <c r="C24" s="13"/>
      <c r="D24" s="230"/>
      <c r="E24" s="142">
        <v>6</v>
      </c>
      <c r="F24" s="169">
        <v>8.474456575472099E-05</v>
      </c>
      <c r="G24" s="170">
        <v>798</v>
      </c>
      <c r="H24" s="171">
        <v>865.2208800000001</v>
      </c>
      <c r="I24" s="145">
        <v>0.0007733335404930099</v>
      </c>
      <c r="J24" s="142">
        <v>44</v>
      </c>
      <c r="K24" s="169">
        <v>0.0007525097911785329</v>
      </c>
      <c r="L24" s="170">
        <v>5841.5</v>
      </c>
      <c r="M24" s="171">
        <v>5936.025939999998</v>
      </c>
      <c r="N24" s="145">
        <v>0.0032052156811680104</v>
      </c>
      <c r="O24" s="142"/>
      <c r="P24" s="169">
        <v>0</v>
      </c>
      <c r="Q24" s="170"/>
      <c r="R24" s="171"/>
      <c r="S24" s="145">
        <v>0</v>
      </c>
      <c r="T24" s="142">
        <v>50</v>
      </c>
      <c r="U24" s="169">
        <v>0.0002753152359451572</v>
      </c>
      <c r="V24" s="170">
        <v>6639.5</v>
      </c>
      <c r="W24" s="171">
        <v>6801.2468199999985</v>
      </c>
      <c r="X24" s="145">
        <v>0.001232131864111482</v>
      </c>
    </row>
    <row r="25" spans="1:24" ht="15">
      <c r="A25" s="196"/>
      <c r="B25" s="720" t="s">
        <v>849</v>
      </c>
      <c r="C25" s="322"/>
      <c r="D25" s="322"/>
      <c r="E25" s="133"/>
      <c r="F25" s="134"/>
      <c r="G25" s="135"/>
      <c r="H25" s="136"/>
      <c r="I25" s="137"/>
      <c r="J25" s="133"/>
      <c r="K25" s="134"/>
      <c r="L25" s="135"/>
      <c r="M25" s="136"/>
      <c r="N25" s="137"/>
      <c r="O25" s="134"/>
      <c r="P25" s="134"/>
      <c r="Q25" s="138"/>
      <c r="R25" s="139"/>
      <c r="S25" s="140"/>
      <c r="T25" s="323"/>
      <c r="U25" s="721"/>
      <c r="V25" s="325"/>
      <c r="W25" s="326"/>
      <c r="X25" s="722"/>
    </row>
    <row r="26" spans="1:24" s="1077" customFormat="1" ht="15">
      <c r="A26" s="196"/>
      <c r="B26" s="723" t="s">
        <v>1150</v>
      </c>
      <c r="C26" s="230"/>
      <c r="D26" s="230"/>
      <c r="E26" s="329"/>
      <c r="F26" s="362">
        <v>0</v>
      </c>
      <c r="G26" s="357"/>
      <c r="H26" s="358"/>
      <c r="I26" s="332">
        <v>0</v>
      </c>
      <c r="J26" s="329"/>
      <c r="K26" s="362">
        <v>0</v>
      </c>
      <c r="L26" s="357"/>
      <c r="M26" s="358"/>
      <c r="N26" s="332">
        <v>0</v>
      </c>
      <c r="O26" s="329">
        <v>5</v>
      </c>
      <c r="P26" s="362">
        <v>9.553288241812832E-05</v>
      </c>
      <c r="Q26" s="357">
        <v>7</v>
      </c>
      <c r="R26" s="358">
        <v>10.71</v>
      </c>
      <c r="S26" s="332">
        <v>4.201495422699877E-06</v>
      </c>
      <c r="T26" s="329">
        <v>5</v>
      </c>
      <c r="U26" s="362">
        <v>2.753152359451572E-05</v>
      </c>
      <c r="V26" s="357">
        <v>7</v>
      </c>
      <c r="W26" s="358">
        <v>10.71</v>
      </c>
      <c r="X26" s="332">
        <v>1.940251929371088E-06</v>
      </c>
    </row>
    <row r="27" spans="1:24" ht="15">
      <c r="A27" s="196"/>
      <c r="B27" s="723" t="s">
        <v>1149</v>
      </c>
      <c r="C27" s="230"/>
      <c r="D27" s="230"/>
      <c r="E27" s="329"/>
      <c r="F27" s="364">
        <v>0</v>
      </c>
      <c r="G27" s="357"/>
      <c r="H27" s="358"/>
      <c r="I27" s="354">
        <v>0</v>
      </c>
      <c r="J27" s="329"/>
      <c r="K27" s="364">
        <v>0</v>
      </c>
      <c r="L27" s="357"/>
      <c r="M27" s="358"/>
      <c r="N27" s="354">
        <v>0</v>
      </c>
      <c r="O27" s="329">
        <v>32</v>
      </c>
      <c r="P27" s="364">
        <v>0.0006114104474760212</v>
      </c>
      <c r="Q27" s="357">
        <v>79</v>
      </c>
      <c r="R27" s="358">
        <v>97.96</v>
      </c>
      <c r="S27" s="354">
        <v>3.842936429576843E-05</v>
      </c>
      <c r="T27" s="329">
        <v>32</v>
      </c>
      <c r="U27" s="364">
        <v>0.00017620175100490062</v>
      </c>
      <c r="V27" s="357">
        <v>79</v>
      </c>
      <c r="W27" s="358">
        <v>97.96</v>
      </c>
      <c r="X27" s="354">
        <v>1.774669271719811E-05</v>
      </c>
    </row>
    <row r="28" spans="1:24" ht="15">
      <c r="A28" s="196"/>
      <c r="B28" s="723" t="s">
        <v>1148</v>
      </c>
      <c r="C28" s="230"/>
      <c r="D28" s="230"/>
      <c r="E28" s="329"/>
      <c r="F28" s="362">
        <v>0</v>
      </c>
      <c r="G28" s="357"/>
      <c r="H28" s="358"/>
      <c r="I28" s="332">
        <v>0</v>
      </c>
      <c r="J28" s="329"/>
      <c r="K28" s="362">
        <v>0</v>
      </c>
      <c r="L28" s="357"/>
      <c r="M28" s="358"/>
      <c r="N28" s="332">
        <v>0</v>
      </c>
      <c r="O28" s="329">
        <v>7</v>
      </c>
      <c r="P28" s="362">
        <v>0.00013374603538537965</v>
      </c>
      <c r="Q28" s="357">
        <v>12</v>
      </c>
      <c r="R28" s="358">
        <v>21.84</v>
      </c>
      <c r="S28" s="332">
        <v>8.567755371780141E-06</v>
      </c>
      <c r="T28" s="329">
        <v>7</v>
      </c>
      <c r="U28" s="362">
        <v>3.854413303232201E-05</v>
      </c>
      <c r="V28" s="357">
        <v>12</v>
      </c>
      <c r="W28" s="358">
        <v>21.84</v>
      </c>
      <c r="X28" s="332">
        <v>3.9565921696979046E-06</v>
      </c>
    </row>
    <row r="29" spans="1:24" ht="15">
      <c r="A29" s="196"/>
      <c r="B29" s="723" t="s">
        <v>711</v>
      </c>
      <c r="C29" s="230">
        <v>0.55</v>
      </c>
      <c r="D29" s="230" t="s">
        <v>122</v>
      </c>
      <c r="E29" s="329">
        <v>743</v>
      </c>
      <c r="F29" s="364">
        <v>0.010494202059292948</v>
      </c>
      <c r="G29" s="357">
        <v>7759</v>
      </c>
      <c r="H29" s="358">
        <v>4267.45</v>
      </c>
      <c r="I29" s="354">
        <v>0.003814242459540383</v>
      </c>
      <c r="J29" s="329">
        <v>41</v>
      </c>
      <c r="K29" s="364">
        <v>0.0007012023054163602</v>
      </c>
      <c r="L29" s="357">
        <v>261</v>
      </c>
      <c r="M29" s="358">
        <v>143.54999999999998</v>
      </c>
      <c r="N29" s="354">
        <v>7.751123658864436E-05</v>
      </c>
      <c r="O29" s="329"/>
      <c r="P29" s="364">
        <v>0</v>
      </c>
      <c r="Q29" s="357"/>
      <c r="R29" s="358"/>
      <c r="S29" s="354">
        <v>0</v>
      </c>
      <c r="T29" s="329">
        <v>784</v>
      </c>
      <c r="U29" s="364">
        <v>0.004316942899620065</v>
      </c>
      <c r="V29" s="357">
        <v>8020</v>
      </c>
      <c r="W29" s="358">
        <v>4411.000000000002</v>
      </c>
      <c r="X29" s="354">
        <v>0.0007991084276802868</v>
      </c>
    </row>
    <row r="30" spans="1:24" ht="15">
      <c r="A30" s="196"/>
      <c r="B30" s="723" t="s">
        <v>712</v>
      </c>
      <c r="C30" s="230">
        <v>0.71</v>
      </c>
      <c r="D30" s="230" t="s">
        <v>122</v>
      </c>
      <c r="E30" s="329">
        <v>12923</v>
      </c>
      <c r="F30" s="362">
        <v>0.18252567054137653</v>
      </c>
      <c r="G30" s="357">
        <v>130171</v>
      </c>
      <c r="H30" s="358">
        <v>92421.4099999927</v>
      </c>
      <c r="I30" s="332">
        <v>0.08260616203881999</v>
      </c>
      <c r="J30" s="329">
        <v>10450</v>
      </c>
      <c r="K30" s="362">
        <v>0.17872107540490156</v>
      </c>
      <c r="L30" s="357">
        <v>96170</v>
      </c>
      <c r="M30" s="358">
        <v>68280.69999999859</v>
      </c>
      <c r="N30" s="332">
        <v>0.036868836587517516</v>
      </c>
      <c r="O30" s="329">
        <v>225</v>
      </c>
      <c r="P30" s="362">
        <v>0.004298979708815775</v>
      </c>
      <c r="Q30" s="357">
        <v>2540</v>
      </c>
      <c r="R30" s="358">
        <v>1803.4000000000017</v>
      </c>
      <c r="S30" s="332">
        <v>0.0007074674925580732</v>
      </c>
      <c r="T30" s="329">
        <v>23598</v>
      </c>
      <c r="U30" s="362">
        <v>0.1299377787566764</v>
      </c>
      <c r="V30" s="357">
        <v>228881</v>
      </c>
      <c r="W30" s="358">
        <v>162505.5100000023</v>
      </c>
      <c r="X30" s="332">
        <v>0.029439928040236887</v>
      </c>
    </row>
    <row r="31" spans="1:24" ht="15">
      <c r="A31" s="196"/>
      <c r="B31" s="723" t="s">
        <v>713</v>
      </c>
      <c r="C31" s="230">
        <v>0.95</v>
      </c>
      <c r="D31" s="230" t="s">
        <v>122</v>
      </c>
      <c r="E31" s="329">
        <v>2454</v>
      </c>
      <c r="F31" s="364">
        <v>0.03466052739368088</v>
      </c>
      <c r="G31" s="357">
        <v>13007</v>
      </c>
      <c r="H31" s="358">
        <v>12356.649999999985</v>
      </c>
      <c r="I31" s="354">
        <v>0.011044361172990807</v>
      </c>
      <c r="J31" s="329">
        <v>2683</v>
      </c>
      <c r="K31" s="364">
        <v>0.045885994766636455</v>
      </c>
      <c r="L31" s="357">
        <v>13020</v>
      </c>
      <c r="M31" s="358">
        <v>12369.000000000013</v>
      </c>
      <c r="N31" s="354">
        <v>0.006678763395088424</v>
      </c>
      <c r="O31" s="329">
        <v>2488</v>
      </c>
      <c r="P31" s="364">
        <v>0.047537162291260655</v>
      </c>
      <c r="Q31" s="357">
        <v>13997</v>
      </c>
      <c r="R31" s="358">
        <v>16656.4299999999</v>
      </c>
      <c r="S31" s="354">
        <v>0.0065342590479477575</v>
      </c>
      <c r="T31" s="329">
        <v>2605</v>
      </c>
      <c r="U31" s="364">
        <v>0.01434392379274269</v>
      </c>
      <c r="V31" s="357">
        <v>14464</v>
      </c>
      <c r="W31" s="358">
        <v>17212.159999999934</v>
      </c>
      <c r="X31" s="354">
        <v>0.0031182004340470342</v>
      </c>
    </row>
    <row r="32" spans="1:24" ht="15">
      <c r="A32" s="196"/>
      <c r="B32" s="723" t="s">
        <v>1125</v>
      </c>
      <c r="C32" s="230">
        <v>0.92</v>
      </c>
      <c r="D32" s="230" t="s">
        <v>122</v>
      </c>
      <c r="E32" s="329"/>
      <c r="F32" s="362"/>
      <c r="G32" s="357"/>
      <c r="H32" s="358"/>
      <c r="I32" s="332"/>
      <c r="J32" s="329">
        <v>2598</v>
      </c>
      <c r="K32" s="362">
        <v>0.04443228267004156</v>
      </c>
      <c r="L32" s="357">
        <v>29640</v>
      </c>
      <c r="M32" s="358">
        <v>27268.800000000083</v>
      </c>
      <c r="N32" s="332">
        <v>0.014724057180692664</v>
      </c>
      <c r="O32" s="329">
        <v>10786</v>
      </c>
      <c r="P32" s="362">
        <v>0.2060835339523864</v>
      </c>
      <c r="Q32" s="357">
        <v>114193</v>
      </c>
      <c r="R32" s="358">
        <v>105057.55999999543</v>
      </c>
      <c r="S32" s="332">
        <v>0.04121371218113898</v>
      </c>
      <c r="T32" s="329">
        <v>13384</v>
      </c>
      <c r="U32" s="362">
        <v>0.07369638235779968</v>
      </c>
      <c r="V32" s="357">
        <v>143833</v>
      </c>
      <c r="W32" s="358">
        <v>132326.35999999326</v>
      </c>
      <c r="X32" s="332">
        <v>0.02397259339837909</v>
      </c>
    </row>
    <row r="33" spans="1:24" ht="15">
      <c r="A33" s="196"/>
      <c r="B33" s="723" t="s">
        <v>1147</v>
      </c>
      <c r="C33" s="230"/>
      <c r="D33" s="230"/>
      <c r="E33" s="329"/>
      <c r="F33" s="364">
        <v>0</v>
      </c>
      <c r="G33" s="357"/>
      <c r="H33" s="358"/>
      <c r="I33" s="354">
        <v>0</v>
      </c>
      <c r="J33" s="329"/>
      <c r="K33" s="364">
        <v>0</v>
      </c>
      <c r="L33" s="357"/>
      <c r="M33" s="358"/>
      <c r="N33" s="354">
        <v>0</v>
      </c>
      <c r="O33" s="329">
        <v>56</v>
      </c>
      <c r="P33" s="364">
        <v>0.0010699682830830372</v>
      </c>
      <c r="Q33" s="357">
        <v>1629</v>
      </c>
      <c r="R33" s="358">
        <v>1498.68</v>
      </c>
      <c r="S33" s="354">
        <v>0.0005879269057041878</v>
      </c>
      <c r="T33" s="329">
        <v>56</v>
      </c>
      <c r="U33" s="364">
        <v>0.0003083530642585761</v>
      </c>
      <c r="V33" s="357">
        <v>1629</v>
      </c>
      <c r="W33" s="358">
        <v>1498.68</v>
      </c>
      <c r="X33" s="354">
        <v>0.0002715048330074568</v>
      </c>
    </row>
    <row r="34" spans="1:24" ht="15">
      <c r="A34" s="196"/>
      <c r="B34" s="723" t="s">
        <v>1126</v>
      </c>
      <c r="C34" s="230">
        <v>1.19</v>
      </c>
      <c r="D34" s="230" t="s">
        <v>122</v>
      </c>
      <c r="E34" s="329"/>
      <c r="F34" s="362"/>
      <c r="G34" s="357"/>
      <c r="H34" s="358"/>
      <c r="I34" s="332"/>
      <c r="J34" s="329">
        <v>117</v>
      </c>
      <c r="K34" s="362">
        <v>0.002000991944724735</v>
      </c>
      <c r="L34" s="357">
        <v>467</v>
      </c>
      <c r="M34" s="358">
        <v>555.7300000000005</v>
      </c>
      <c r="N34" s="332">
        <v>0.00030007188790949057</v>
      </c>
      <c r="O34" s="329">
        <v>11</v>
      </c>
      <c r="P34" s="362">
        <v>0.0002101723413198823</v>
      </c>
      <c r="Q34" s="357">
        <v>22</v>
      </c>
      <c r="R34" s="358">
        <v>20.9</v>
      </c>
      <c r="S34" s="332">
        <v>8.198996669881178E-06</v>
      </c>
      <c r="T34" s="329">
        <v>5148</v>
      </c>
      <c r="U34" s="362">
        <v>0.028346456692913385</v>
      </c>
      <c r="V34" s="357">
        <v>26049</v>
      </c>
      <c r="W34" s="358">
        <v>24746.55000000047</v>
      </c>
      <c r="X34" s="332">
        <v>0.004483150455908404</v>
      </c>
    </row>
    <row r="35" spans="1:24" ht="15">
      <c r="A35" s="196"/>
      <c r="B35" s="723" t="s">
        <v>873</v>
      </c>
      <c r="C35" s="230">
        <v>1.04</v>
      </c>
      <c r="D35" s="230" t="s">
        <v>122</v>
      </c>
      <c r="E35" s="329">
        <v>5703</v>
      </c>
      <c r="F35" s="364">
        <v>0.0805497097498623</v>
      </c>
      <c r="G35" s="357">
        <v>105234</v>
      </c>
      <c r="H35" s="358">
        <v>109443.36000000141</v>
      </c>
      <c r="I35" s="354">
        <v>0.09782036359577007</v>
      </c>
      <c r="J35" s="329">
        <v>1447</v>
      </c>
      <c r="K35" s="364">
        <v>0.0247473106326213</v>
      </c>
      <c r="L35" s="357">
        <v>25231</v>
      </c>
      <c r="M35" s="358">
        <v>26240.24000000005</v>
      </c>
      <c r="N35" s="354">
        <v>0.014168676076508626</v>
      </c>
      <c r="O35" s="329">
        <v>2458</v>
      </c>
      <c r="P35" s="364">
        <v>0.04696396499675188</v>
      </c>
      <c r="Q35" s="357">
        <v>45707</v>
      </c>
      <c r="R35" s="358">
        <v>47535.28000000029</v>
      </c>
      <c r="S35" s="354">
        <v>0.01864792356085511</v>
      </c>
      <c r="T35" s="329">
        <v>9608</v>
      </c>
      <c r="U35" s="364">
        <v>0.05290457573922141</v>
      </c>
      <c r="V35" s="357">
        <v>176172</v>
      </c>
      <c r="W35" s="358">
        <v>183218.88000000082</v>
      </c>
      <c r="X35" s="354">
        <v>0.03319241693904868</v>
      </c>
    </row>
    <row r="36" spans="1:24" ht="15">
      <c r="A36" s="196"/>
      <c r="B36" s="723" t="s">
        <v>874</v>
      </c>
      <c r="C36" s="230">
        <v>1.1</v>
      </c>
      <c r="D36" s="230" t="s">
        <v>122</v>
      </c>
      <c r="E36" s="329">
        <v>1934</v>
      </c>
      <c r="F36" s="362">
        <v>0.027315998361605063</v>
      </c>
      <c r="G36" s="357">
        <v>32479</v>
      </c>
      <c r="H36" s="358">
        <v>35726.90000000009</v>
      </c>
      <c r="I36" s="332">
        <v>0.03193266679814729</v>
      </c>
      <c r="J36" s="329">
        <v>595</v>
      </c>
      <c r="K36" s="362">
        <v>0.010175984676164252</v>
      </c>
      <c r="L36" s="357">
        <v>10124</v>
      </c>
      <c r="M36" s="358">
        <v>11136.399999999992</v>
      </c>
      <c r="N36" s="332">
        <v>0.0060132088829382</v>
      </c>
      <c r="O36" s="329">
        <v>1628</v>
      </c>
      <c r="P36" s="362">
        <v>0.031105506515342583</v>
      </c>
      <c r="Q36" s="357">
        <v>32283</v>
      </c>
      <c r="R36" s="358">
        <v>35511.30000000011</v>
      </c>
      <c r="S36" s="332">
        <v>0.013930958394409207</v>
      </c>
      <c r="T36" s="329">
        <v>4157</v>
      </c>
      <c r="U36" s="362">
        <v>0.02288970871648037</v>
      </c>
      <c r="V36" s="357">
        <v>74886</v>
      </c>
      <c r="W36" s="358">
        <v>82374.60000000037</v>
      </c>
      <c r="X36" s="332">
        <v>0.014923200427747182</v>
      </c>
    </row>
    <row r="37" spans="1:16384" ht="15">
      <c r="A37" s="196"/>
      <c r="B37" s="723" t="s">
        <v>1143</v>
      </c>
      <c r="C37" s="230"/>
      <c r="D37" s="230"/>
      <c r="E37" s="329"/>
      <c r="F37" s="364">
        <v>0</v>
      </c>
      <c r="G37" s="357"/>
      <c r="H37" s="358"/>
      <c r="I37" s="354">
        <v>0</v>
      </c>
      <c r="J37" s="329"/>
      <c r="K37" s="364">
        <v>0</v>
      </c>
      <c r="L37" s="357"/>
      <c r="M37" s="358"/>
      <c r="N37" s="354">
        <v>0</v>
      </c>
      <c r="O37" s="329">
        <v>1</v>
      </c>
      <c r="P37" s="364">
        <v>1.9106576483625664E-05</v>
      </c>
      <c r="Q37" s="357">
        <v>18</v>
      </c>
      <c r="R37" s="358">
        <v>19.8</v>
      </c>
      <c r="S37" s="354">
        <v>7.767470529361117E-06</v>
      </c>
      <c r="T37" s="329">
        <v>1</v>
      </c>
      <c r="U37" s="364">
        <v>5.506304718903144E-06</v>
      </c>
      <c r="V37" s="357">
        <v>18</v>
      </c>
      <c r="W37" s="358">
        <v>19.8</v>
      </c>
      <c r="X37" s="354">
        <v>3.5870203736272214E-06</v>
      </c>
      <c r="GD37" t="s">
        <v>1143</v>
      </c>
      <c r="GE37" t="s">
        <v>1143</v>
      </c>
      <c r="GF37" t="s">
        <v>1143</v>
      </c>
      <c r="GG37" t="s">
        <v>1143</v>
      </c>
      <c r="GH37" t="s">
        <v>1143</v>
      </c>
      <c r="GI37" t="s">
        <v>1143</v>
      </c>
      <c r="GJ37" t="s">
        <v>1143</v>
      </c>
      <c r="GK37" t="s">
        <v>1143</v>
      </c>
      <c r="GL37" t="s">
        <v>1143</v>
      </c>
      <c r="GM37" t="s">
        <v>1143</v>
      </c>
      <c r="GN37" t="s">
        <v>1143</v>
      </c>
      <c r="GO37" t="s">
        <v>1143</v>
      </c>
      <c r="GP37" t="s">
        <v>1143</v>
      </c>
      <c r="GQ37" t="s">
        <v>1143</v>
      </c>
      <c r="GR37" t="s">
        <v>1143</v>
      </c>
      <c r="GS37" t="s">
        <v>1143</v>
      </c>
      <c r="GT37" t="s">
        <v>1143</v>
      </c>
      <c r="GU37" t="s">
        <v>1143</v>
      </c>
      <c r="GV37" t="s">
        <v>1143</v>
      </c>
      <c r="GW37" t="s">
        <v>1143</v>
      </c>
      <c r="GX37" t="s">
        <v>1143</v>
      </c>
      <c r="GY37" t="s">
        <v>1143</v>
      </c>
      <c r="GZ37" t="s">
        <v>1143</v>
      </c>
      <c r="HA37" t="s">
        <v>1143</v>
      </c>
      <c r="HB37" t="s">
        <v>1143</v>
      </c>
      <c r="HC37" t="s">
        <v>1143</v>
      </c>
      <c r="HD37" t="s">
        <v>1143</v>
      </c>
      <c r="HE37" t="s">
        <v>1143</v>
      </c>
      <c r="HF37" t="s">
        <v>1143</v>
      </c>
      <c r="HG37" t="s">
        <v>1143</v>
      </c>
      <c r="HH37" t="s">
        <v>1143</v>
      </c>
      <c r="HI37" t="s">
        <v>1143</v>
      </c>
      <c r="HJ37" t="s">
        <v>1143</v>
      </c>
      <c r="HK37" t="s">
        <v>1143</v>
      </c>
      <c r="HL37" t="s">
        <v>1143</v>
      </c>
      <c r="HM37" t="s">
        <v>1143</v>
      </c>
      <c r="HN37" t="s">
        <v>1143</v>
      </c>
      <c r="HO37" t="s">
        <v>1143</v>
      </c>
      <c r="HP37" t="s">
        <v>1143</v>
      </c>
      <c r="HQ37" t="s">
        <v>1143</v>
      </c>
      <c r="HR37" t="s">
        <v>1143</v>
      </c>
      <c r="HS37" t="s">
        <v>1143</v>
      </c>
      <c r="HT37" t="s">
        <v>1143</v>
      </c>
      <c r="HU37" t="s">
        <v>1143</v>
      </c>
      <c r="HV37" t="s">
        <v>1143</v>
      </c>
      <c r="HW37" t="s">
        <v>1143</v>
      </c>
      <c r="HX37" t="s">
        <v>1143</v>
      </c>
      <c r="HY37" t="s">
        <v>1143</v>
      </c>
      <c r="HZ37" t="s">
        <v>1143</v>
      </c>
      <c r="IA37" t="s">
        <v>1143</v>
      </c>
      <c r="IB37" t="s">
        <v>1143</v>
      </c>
      <c r="IC37" t="s">
        <v>1143</v>
      </c>
      <c r="ID37" t="s">
        <v>1143</v>
      </c>
      <c r="IE37" t="s">
        <v>1143</v>
      </c>
      <c r="IF37" t="s">
        <v>1143</v>
      </c>
      <c r="IG37" t="s">
        <v>1143</v>
      </c>
      <c r="IH37" t="s">
        <v>1143</v>
      </c>
      <c r="II37" t="s">
        <v>1143</v>
      </c>
      <c r="IJ37" t="s">
        <v>1143</v>
      </c>
      <c r="IK37" t="s">
        <v>1143</v>
      </c>
      <c r="IL37" t="s">
        <v>1143</v>
      </c>
      <c r="IM37" t="s">
        <v>1143</v>
      </c>
      <c r="IN37" t="s">
        <v>1143</v>
      </c>
      <c r="IO37" t="s">
        <v>1143</v>
      </c>
      <c r="IP37" t="s">
        <v>1143</v>
      </c>
      <c r="IQ37" t="s">
        <v>1143</v>
      </c>
      <c r="IR37" t="s">
        <v>1143</v>
      </c>
      <c r="IS37" t="s">
        <v>1143</v>
      </c>
      <c r="IT37" t="s">
        <v>1143</v>
      </c>
      <c r="IU37" t="s">
        <v>1143</v>
      </c>
      <c r="IV37" t="s">
        <v>1143</v>
      </c>
      <c r="IW37" t="s">
        <v>1143</v>
      </c>
      <c r="IX37" t="s">
        <v>1143</v>
      </c>
      <c r="IY37" t="s">
        <v>1143</v>
      </c>
      <c r="IZ37" t="s">
        <v>1143</v>
      </c>
      <c r="JA37" t="s">
        <v>1143</v>
      </c>
      <c r="JB37" t="s">
        <v>1143</v>
      </c>
      <c r="JC37" t="s">
        <v>1143</v>
      </c>
      <c r="JD37" t="s">
        <v>1143</v>
      </c>
      <c r="JE37" t="s">
        <v>1143</v>
      </c>
      <c r="JF37" t="s">
        <v>1143</v>
      </c>
      <c r="JG37" t="s">
        <v>1143</v>
      </c>
      <c r="JH37" t="s">
        <v>1143</v>
      </c>
      <c r="JI37" t="s">
        <v>1143</v>
      </c>
      <c r="JJ37" t="s">
        <v>1143</v>
      </c>
      <c r="JK37" t="s">
        <v>1143</v>
      </c>
      <c r="JL37" t="s">
        <v>1143</v>
      </c>
      <c r="JM37" t="s">
        <v>1143</v>
      </c>
      <c r="JN37" t="s">
        <v>1143</v>
      </c>
      <c r="JO37" t="s">
        <v>1143</v>
      </c>
      <c r="JP37" t="s">
        <v>1143</v>
      </c>
      <c r="JQ37" t="s">
        <v>1143</v>
      </c>
      <c r="JR37" t="s">
        <v>1143</v>
      </c>
      <c r="JS37" t="s">
        <v>1143</v>
      </c>
      <c r="JT37" t="s">
        <v>1143</v>
      </c>
      <c r="JU37" t="s">
        <v>1143</v>
      </c>
      <c r="JV37" t="s">
        <v>1143</v>
      </c>
      <c r="JW37" t="s">
        <v>1143</v>
      </c>
      <c r="JX37" t="s">
        <v>1143</v>
      </c>
      <c r="JY37" t="s">
        <v>1143</v>
      </c>
      <c r="JZ37" t="s">
        <v>1143</v>
      </c>
      <c r="KA37" t="s">
        <v>1143</v>
      </c>
      <c r="KB37" t="s">
        <v>1143</v>
      </c>
      <c r="KC37" t="s">
        <v>1143</v>
      </c>
      <c r="KD37" t="s">
        <v>1143</v>
      </c>
      <c r="KE37" t="s">
        <v>1143</v>
      </c>
      <c r="KF37" t="s">
        <v>1143</v>
      </c>
      <c r="KG37" t="s">
        <v>1143</v>
      </c>
      <c r="KH37" t="s">
        <v>1143</v>
      </c>
      <c r="KI37" t="s">
        <v>1143</v>
      </c>
      <c r="KJ37" t="s">
        <v>1143</v>
      </c>
      <c r="KK37" t="s">
        <v>1143</v>
      </c>
      <c r="KL37" t="s">
        <v>1143</v>
      </c>
      <c r="KM37" t="s">
        <v>1143</v>
      </c>
      <c r="KN37" t="s">
        <v>1143</v>
      </c>
      <c r="KO37" t="s">
        <v>1143</v>
      </c>
      <c r="KP37" t="s">
        <v>1143</v>
      </c>
      <c r="KQ37" t="s">
        <v>1143</v>
      </c>
      <c r="KR37" t="s">
        <v>1143</v>
      </c>
      <c r="KS37" t="s">
        <v>1143</v>
      </c>
      <c r="KT37" t="s">
        <v>1143</v>
      </c>
      <c r="KU37" t="s">
        <v>1143</v>
      </c>
      <c r="KV37" t="s">
        <v>1143</v>
      </c>
      <c r="KW37" t="s">
        <v>1143</v>
      </c>
      <c r="KX37" t="s">
        <v>1143</v>
      </c>
      <c r="KY37" t="s">
        <v>1143</v>
      </c>
      <c r="KZ37" t="s">
        <v>1143</v>
      </c>
      <c r="LA37" t="s">
        <v>1143</v>
      </c>
      <c r="LB37" t="s">
        <v>1143</v>
      </c>
      <c r="LC37" t="s">
        <v>1143</v>
      </c>
      <c r="LD37" t="s">
        <v>1143</v>
      </c>
      <c r="LE37" t="s">
        <v>1143</v>
      </c>
      <c r="LF37" t="s">
        <v>1143</v>
      </c>
      <c r="LG37" t="s">
        <v>1143</v>
      </c>
      <c r="LH37" t="s">
        <v>1143</v>
      </c>
      <c r="LI37" t="s">
        <v>1143</v>
      </c>
      <c r="LJ37" t="s">
        <v>1143</v>
      </c>
      <c r="LK37" t="s">
        <v>1143</v>
      </c>
      <c r="LL37" t="s">
        <v>1143</v>
      </c>
      <c r="LM37" t="s">
        <v>1143</v>
      </c>
      <c r="LN37" t="s">
        <v>1143</v>
      </c>
      <c r="LO37" t="s">
        <v>1143</v>
      </c>
      <c r="LP37" t="s">
        <v>1143</v>
      </c>
      <c r="LQ37" t="s">
        <v>1143</v>
      </c>
      <c r="LR37" t="s">
        <v>1143</v>
      </c>
      <c r="LS37" t="s">
        <v>1143</v>
      </c>
      <c r="LT37" t="s">
        <v>1143</v>
      </c>
      <c r="LU37" t="s">
        <v>1143</v>
      </c>
      <c r="LV37" t="s">
        <v>1143</v>
      </c>
      <c r="LW37" t="s">
        <v>1143</v>
      </c>
      <c r="LX37" t="s">
        <v>1143</v>
      </c>
      <c r="LY37" t="s">
        <v>1143</v>
      </c>
      <c r="LZ37" t="s">
        <v>1143</v>
      </c>
      <c r="MA37" t="s">
        <v>1143</v>
      </c>
      <c r="MB37" t="s">
        <v>1143</v>
      </c>
      <c r="MC37" t="s">
        <v>1143</v>
      </c>
      <c r="MD37" t="s">
        <v>1143</v>
      </c>
      <c r="ME37" t="s">
        <v>1143</v>
      </c>
      <c r="MF37" t="s">
        <v>1143</v>
      </c>
      <c r="MG37" t="s">
        <v>1143</v>
      </c>
      <c r="MH37" t="s">
        <v>1143</v>
      </c>
      <c r="MI37" t="s">
        <v>1143</v>
      </c>
      <c r="MJ37" t="s">
        <v>1143</v>
      </c>
      <c r="MK37" t="s">
        <v>1143</v>
      </c>
      <c r="ML37" t="s">
        <v>1143</v>
      </c>
      <c r="MM37" t="s">
        <v>1143</v>
      </c>
      <c r="MN37" t="s">
        <v>1143</v>
      </c>
      <c r="MO37" t="s">
        <v>1143</v>
      </c>
      <c r="MP37" t="s">
        <v>1143</v>
      </c>
      <c r="MQ37" t="s">
        <v>1143</v>
      </c>
      <c r="MR37" t="s">
        <v>1143</v>
      </c>
      <c r="MS37" t="s">
        <v>1143</v>
      </c>
      <c r="MT37" t="s">
        <v>1143</v>
      </c>
      <c r="MU37" t="s">
        <v>1143</v>
      </c>
      <c r="MV37" t="s">
        <v>1143</v>
      </c>
      <c r="MW37" t="s">
        <v>1143</v>
      </c>
      <c r="MX37" t="s">
        <v>1143</v>
      </c>
      <c r="MY37" t="s">
        <v>1143</v>
      </c>
      <c r="MZ37" t="s">
        <v>1143</v>
      </c>
      <c r="NA37" t="s">
        <v>1143</v>
      </c>
      <c r="NB37" t="s">
        <v>1143</v>
      </c>
      <c r="NC37" t="s">
        <v>1143</v>
      </c>
      <c r="ND37" t="s">
        <v>1143</v>
      </c>
      <c r="NE37" t="s">
        <v>1143</v>
      </c>
      <c r="NF37" t="s">
        <v>1143</v>
      </c>
      <c r="NG37" t="s">
        <v>1143</v>
      </c>
      <c r="NH37" t="s">
        <v>1143</v>
      </c>
      <c r="NI37" t="s">
        <v>1143</v>
      </c>
      <c r="NJ37" t="s">
        <v>1143</v>
      </c>
      <c r="NK37" t="s">
        <v>1143</v>
      </c>
      <c r="NL37" t="s">
        <v>1143</v>
      </c>
      <c r="NM37" t="s">
        <v>1143</v>
      </c>
      <c r="NN37" t="s">
        <v>1143</v>
      </c>
      <c r="NO37" t="s">
        <v>1143</v>
      </c>
      <c r="NP37" t="s">
        <v>1143</v>
      </c>
      <c r="NQ37" t="s">
        <v>1143</v>
      </c>
      <c r="NR37" t="s">
        <v>1143</v>
      </c>
      <c r="NS37" t="s">
        <v>1143</v>
      </c>
      <c r="NT37" t="s">
        <v>1143</v>
      </c>
      <c r="NU37" t="s">
        <v>1143</v>
      </c>
      <c r="NV37" t="s">
        <v>1143</v>
      </c>
      <c r="NW37" t="s">
        <v>1143</v>
      </c>
      <c r="NX37" t="s">
        <v>1143</v>
      </c>
      <c r="NY37" t="s">
        <v>1143</v>
      </c>
      <c r="NZ37" t="s">
        <v>1143</v>
      </c>
      <c r="OA37" t="s">
        <v>1143</v>
      </c>
      <c r="OB37" t="s">
        <v>1143</v>
      </c>
      <c r="OC37" t="s">
        <v>1143</v>
      </c>
      <c r="OD37" t="s">
        <v>1143</v>
      </c>
      <c r="OE37" t="s">
        <v>1143</v>
      </c>
      <c r="OF37" t="s">
        <v>1143</v>
      </c>
      <c r="OG37" t="s">
        <v>1143</v>
      </c>
      <c r="OH37" t="s">
        <v>1143</v>
      </c>
      <c r="OI37" t="s">
        <v>1143</v>
      </c>
      <c r="OJ37" t="s">
        <v>1143</v>
      </c>
      <c r="OK37" t="s">
        <v>1143</v>
      </c>
      <c r="OL37" t="s">
        <v>1143</v>
      </c>
      <c r="OM37" t="s">
        <v>1143</v>
      </c>
      <c r="ON37" t="s">
        <v>1143</v>
      </c>
      <c r="OO37" t="s">
        <v>1143</v>
      </c>
      <c r="OP37" t="s">
        <v>1143</v>
      </c>
      <c r="OQ37" t="s">
        <v>1143</v>
      </c>
      <c r="OR37" t="s">
        <v>1143</v>
      </c>
      <c r="OS37" t="s">
        <v>1143</v>
      </c>
      <c r="OT37" t="s">
        <v>1143</v>
      </c>
      <c r="OU37" t="s">
        <v>1143</v>
      </c>
      <c r="OV37" t="s">
        <v>1143</v>
      </c>
      <c r="OW37" t="s">
        <v>1143</v>
      </c>
      <c r="OX37" t="s">
        <v>1143</v>
      </c>
      <c r="OY37" t="s">
        <v>1143</v>
      </c>
      <c r="OZ37" t="s">
        <v>1143</v>
      </c>
      <c r="PA37" t="s">
        <v>1143</v>
      </c>
      <c r="PB37" t="s">
        <v>1143</v>
      </c>
      <c r="PC37" t="s">
        <v>1143</v>
      </c>
      <c r="PD37" t="s">
        <v>1143</v>
      </c>
      <c r="PE37" t="s">
        <v>1143</v>
      </c>
      <c r="PF37" t="s">
        <v>1143</v>
      </c>
      <c r="PG37" t="s">
        <v>1143</v>
      </c>
      <c r="PH37" t="s">
        <v>1143</v>
      </c>
      <c r="PI37" t="s">
        <v>1143</v>
      </c>
      <c r="PJ37" t="s">
        <v>1143</v>
      </c>
      <c r="PK37" t="s">
        <v>1143</v>
      </c>
      <c r="PL37" t="s">
        <v>1143</v>
      </c>
      <c r="PM37" t="s">
        <v>1143</v>
      </c>
      <c r="PN37" t="s">
        <v>1143</v>
      </c>
      <c r="PO37" t="s">
        <v>1143</v>
      </c>
      <c r="PP37" t="s">
        <v>1143</v>
      </c>
      <c r="PQ37" t="s">
        <v>1143</v>
      </c>
      <c r="PR37" t="s">
        <v>1143</v>
      </c>
      <c r="PS37" t="s">
        <v>1143</v>
      </c>
      <c r="PT37" t="s">
        <v>1143</v>
      </c>
      <c r="PU37" t="s">
        <v>1143</v>
      </c>
      <c r="PV37" t="s">
        <v>1143</v>
      </c>
      <c r="PW37" t="s">
        <v>1143</v>
      </c>
      <c r="PX37" t="s">
        <v>1143</v>
      </c>
      <c r="PY37" t="s">
        <v>1143</v>
      </c>
      <c r="PZ37" t="s">
        <v>1143</v>
      </c>
      <c r="QA37" t="s">
        <v>1143</v>
      </c>
      <c r="QB37" t="s">
        <v>1143</v>
      </c>
      <c r="QC37" t="s">
        <v>1143</v>
      </c>
      <c r="QD37" t="s">
        <v>1143</v>
      </c>
      <c r="QE37" t="s">
        <v>1143</v>
      </c>
      <c r="QF37" t="s">
        <v>1143</v>
      </c>
      <c r="QG37" t="s">
        <v>1143</v>
      </c>
      <c r="QH37" t="s">
        <v>1143</v>
      </c>
      <c r="QI37" t="s">
        <v>1143</v>
      </c>
      <c r="QJ37" t="s">
        <v>1143</v>
      </c>
      <c r="QK37" t="s">
        <v>1143</v>
      </c>
      <c r="QL37" t="s">
        <v>1143</v>
      </c>
      <c r="QM37" t="s">
        <v>1143</v>
      </c>
      <c r="QN37" t="s">
        <v>1143</v>
      </c>
      <c r="QO37" t="s">
        <v>1143</v>
      </c>
      <c r="QP37" t="s">
        <v>1143</v>
      </c>
      <c r="QQ37" t="s">
        <v>1143</v>
      </c>
      <c r="QR37" t="s">
        <v>1143</v>
      </c>
      <c r="QS37" t="s">
        <v>1143</v>
      </c>
      <c r="QT37" t="s">
        <v>1143</v>
      </c>
      <c r="QU37" t="s">
        <v>1143</v>
      </c>
      <c r="QV37" t="s">
        <v>1143</v>
      </c>
      <c r="QW37" t="s">
        <v>1143</v>
      </c>
      <c r="QX37" t="s">
        <v>1143</v>
      </c>
      <c r="QY37" t="s">
        <v>1143</v>
      </c>
      <c r="QZ37" t="s">
        <v>1143</v>
      </c>
      <c r="RA37" t="s">
        <v>1143</v>
      </c>
      <c r="RB37" t="s">
        <v>1143</v>
      </c>
      <c r="RC37" t="s">
        <v>1143</v>
      </c>
      <c r="RD37" t="s">
        <v>1143</v>
      </c>
      <c r="RE37" t="s">
        <v>1143</v>
      </c>
      <c r="RF37" t="s">
        <v>1143</v>
      </c>
      <c r="RG37" t="s">
        <v>1143</v>
      </c>
      <c r="RH37" t="s">
        <v>1143</v>
      </c>
      <c r="RI37" t="s">
        <v>1143</v>
      </c>
      <c r="RJ37" t="s">
        <v>1143</v>
      </c>
      <c r="RK37" t="s">
        <v>1143</v>
      </c>
      <c r="RL37" t="s">
        <v>1143</v>
      </c>
      <c r="RM37" t="s">
        <v>1143</v>
      </c>
      <c r="RN37" t="s">
        <v>1143</v>
      </c>
      <c r="RO37" t="s">
        <v>1143</v>
      </c>
      <c r="RP37" t="s">
        <v>1143</v>
      </c>
      <c r="RQ37" t="s">
        <v>1143</v>
      </c>
      <c r="RR37" t="s">
        <v>1143</v>
      </c>
      <c r="RS37" t="s">
        <v>1143</v>
      </c>
      <c r="RT37" t="s">
        <v>1143</v>
      </c>
      <c r="RU37" t="s">
        <v>1143</v>
      </c>
      <c r="RV37" t="s">
        <v>1143</v>
      </c>
      <c r="RW37" t="s">
        <v>1143</v>
      </c>
      <c r="RX37" t="s">
        <v>1143</v>
      </c>
      <c r="RY37" t="s">
        <v>1143</v>
      </c>
      <c r="RZ37" t="s">
        <v>1143</v>
      </c>
      <c r="SA37" t="s">
        <v>1143</v>
      </c>
      <c r="SB37" t="s">
        <v>1143</v>
      </c>
      <c r="SC37" t="s">
        <v>1143</v>
      </c>
      <c r="SD37" t="s">
        <v>1143</v>
      </c>
      <c r="SE37" t="s">
        <v>1143</v>
      </c>
      <c r="SF37" t="s">
        <v>1143</v>
      </c>
      <c r="SG37" t="s">
        <v>1143</v>
      </c>
      <c r="SH37" t="s">
        <v>1143</v>
      </c>
      <c r="SI37" t="s">
        <v>1143</v>
      </c>
      <c r="SJ37" t="s">
        <v>1143</v>
      </c>
      <c r="SK37" t="s">
        <v>1143</v>
      </c>
      <c r="SL37" t="s">
        <v>1143</v>
      </c>
      <c r="SM37" t="s">
        <v>1143</v>
      </c>
      <c r="SN37" t="s">
        <v>1143</v>
      </c>
      <c r="SO37" t="s">
        <v>1143</v>
      </c>
      <c r="SP37" t="s">
        <v>1143</v>
      </c>
      <c r="SQ37" t="s">
        <v>1143</v>
      </c>
      <c r="SR37" t="s">
        <v>1143</v>
      </c>
      <c r="SS37" t="s">
        <v>1143</v>
      </c>
      <c r="ST37" t="s">
        <v>1143</v>
      </c>
      <c r="SU37" t="s">
        <v>1143</v>
      </c>
      <c r="SV37" t="s">
        <v>1143</v>
      </c>
      <c r="SW37" t="s">
        <v>1143</v>
      </c>
      <c r="SX37" t="s">
        <v>1143</v>
      </c>
      <c r="SY37" t="s">
        <v>1143</v>
      </c>
      <c r="SZ37" t="s">
        <v>1143</v>
      </c>
      <c r="TA37" t="s">
        <v>1143</v>
      </c>
      <c r="TB37" t="s">
        <v>1143</v>
      </c>
      <c r="TC37" t="s">
        <v>1143</v>
      </c>
      <c r="TD37" t="s">
        <v>1143</v>
      </c>
      <c r="TE37" t="s">
        <v>1143</v>
      </c>
      <c r="TF37" t="s">
        <v>1143</v>
      </c>
      <c r="TG37" t="s">
        <v>1143</v>
      </c>
      <c r="TH37" t="s">
        <v>1143</v>
      </c>
      <c r="TI37" t="s">
        <v>1143</v>
      </c>
      <c r="TJ37" t="s">
        <v>1143</v>
      </c>
      <c r="TK37" t="s">
        <v>1143</v>
      </c>
      <c r="TL37" t="s">
        <v>1143</v>
      </c>
      <c r="TM37" t="s">
        <v>1143</v>
      </c>
      <c r="TN37" t="s">
        <v>1143</v>
      </c>
      <c r="TO37" t="s">
        <v>1143</v>
      </c>
      <c r="TP37" t="s">
        <v>1143</v>
      </c>
      <c r="TQ37" t="s">
        <v>1143</v>
      </c>
      <c r="TR37" t="s">
        <v>1143</v>
      </c>
      <c r="TS37" t="s">
        <v>1143</v>
      </c>
      <c r="TT37" t="s">
        <v>1143</v>
      </c>
      <c r="TU37" t="s">
        <v>1143</v>
      </c>
      <c r="TV37" t="s">
        <v>1143</v>
      </c>
      <c r="TW37" t="s">
        <v>1143</v>
      </c>
      <c r="TX37" t="s">
        <v>1143</v>
      </c>
      <c r="TY37" t="s">
        <v>1143</v>
      </c>
      <c r="TZ37" t="s">
        <v>1143</v>
      </c>
      <c r="UA37" t="s">
        <v>1143</v>
      </c>
      <c r="UB37" t="s">
        <v>1143</v>
      </c>
      <c r="UC37" t="s">
        <v>1143</v>
      </c>
      <c r="UD37" t="s">
        <v>1143</v>
      </c>
      <c r="UE37" t="s">
        <v>1143</v>
      </c>
      <c r="UF37" t="s">
        <v>1143</v>
      </c>
      <c r="UG37" t="s">
        <v>1143</v>
      </c>
      <c r="UH37" t="s">
        <v>1143</v>
      </c>
      <c r="UI37" t="s">
        <v>1143</v>
      </c>
      <c r="UJ37" t="s">
        <v>1143</v>
      </c>
      <c r="UK37" t="s">
        <v>1143</v>
      </c>
      <c r="UL37" t="s">
        <v>1143</v>
      </c>
      <c r="UM37" t="s">
        <v>1143</v>
      </c>
      <c r="UN37" t="s">
        <v>1143</v>
      </c>
      <c r="UO37" t="s">
        <v>1143</v>
      </c>
      <c r="UP37" t="s">
        <v>1143</v>
      </c>
      <c r="UQ37" t="s">
        <v>1143</v>
      </c>
      <c r="UR37" t="s">
        <v>1143</v>
      </c>
      <c r="US37" t="s">
        <v>1143</v>
      </c>
      <c r="UT37" t="s">
        <v>1143</v>
      </c>
      <c r="UU37" t="s">
        <v>1143</v>
      </c>
      <c r="UV37" t="s">
        <v>1143</v>
      </c>
      <c r="UW37" t="s">
        <v>1143</v>
      </c>
      <c r="UX37" t="s">
        <v>1143</v>
      </c>
      <c r="UY37" t="s">
        <v>1143</v>
      </c>
      <c r="UZ37" t="s">
        <v>1143</v>
      </c>
      <c r="VA37" t="s">
        <v>1143</v>
      </c>
      <c r="VB37" t="s">
        <v>1143</v>
      </c>
      <c r="VC37" t="s">
        <v>1143</v>
      </c>
      <c r="VD37" t="s">
        <v>1143</v>
      </c>
      <c r="VE37" t="s">
        <v>1143</v>
      </c>
      <c r="VF37" t="s">
        <v>1143</v>
      </c>
      <c r="VG37" t="s">
        <v>1143</v>
      </c>
      <c r="VH37" t="s">
        <v>1143</v>
      </c>
      <c r="VI37" t="s">
        <v>1143</v>
      </c>
      <c r="VJ37" t="s">
        <v>1143</v>
      </c>
      <c r="VK37" t="s">
        <v>1143</v>
      </c>
      <c r="VL37" t="s">
        <v>1143</v>
      </c>
      <c r="VM37" t="s">
        <v>1143</v>
      </c>
      <c r="VN37" t="s">
        <v>1143</v>
      </c>
      <c r="VO37" t="s">
        <v>1143</v>
      </c>
      <c r="VP37" t="s">
        <v>1143</v>
      </c>
      <c r="VQ37" t="s">
        <v>1143</v>
      </c>
      <c r="VR37" t="s">
        <v>1143</v>
      </c>
      <c r="VS37" t="s">
        <v>1143</v>
      </c>
      <c r="VT37" t="s">
        <v>1143</v>
      </c>
      <c r="VU37" t="s">
        <v>1143</v>
      </c>
      <c r="VV37" t="s">
        <v>1143</v>
      </c>
      <c r="VW37" t="s">
        <v>1143</v>
      </c>
      <c r="VX37" t="s">
        <v>1143</v>
      </c>
      <c r="VY37" t="s">
        <v>1143</v>
      </c>
      <c r="VZ37" t="s">
        <v>1143</v>
      </c>
      <c r="WA37" t="s">
        <v>1143</v>
      </c>
      <c r="WB37" t="s">
        <v>1143</v>
      </c>
      <c r="WC37" t="s">
        <v>1143</v>
      </c>
      <c r="WD37" t="s">
        <v>1143</v>
      </c>
      <c r="WE37" t="s">
        <v>1143</v>
      </c>
      <c r="WF37" t="s">
        <v>1143</v>
      </c>
      <c r="WG37" t="s">
        <v>1143</v>
      </c>
      <c r="WH37" t="s">
        <v>1143</v>
      </c>
      <c r="WI37" t="s">
        <v>1143</v>
      </c>
      <c r="WJ37" t="s">
        <v>1143</v>
      </c>
      <c r="WK37" t="s">
        <v>1143</v>
      </c>
      <c r="WL37" t="s">
        <v>1143</v>
      </c>
      <c r="WM37" t="s">
        <v>1143</v>
      </c>
      <c r="WN37" t="s">
        <v>1143</v>
      </c>
      <c r="WO37" t="s">
        <v>1143</v>
      </c>
      <c r="WP37" t="s">
        <v>1143</v>
      </c>
      <c r="WQ37" t="s">
        <v>1143</v>
      </c>
      <c r="WR37" t="s">
        <v>1143</v>
      </c>
      <c r="WS37" t="s">
        <v>1143</v>
      </c>
      <c r="WT37" t="s">
        <v>1143</v>
      </c>
      <c r="WU37" t="s">
        <v>1143</v>
      </c>
      <c r="WV37" t="s">
        <v>1143</v>
      </c>
      <c r="WW37" t="s">
        <v>1143</v>
      </c>
      <c r="WX37" t="s">
        <v>1143</v>
      </c>
      <c r="WY37" t="s">
        <v>1143</v>
      </c>
      <c r="WZ37" t="s">
        <v>1143</v>
      </c>
      <c r="XA37" t="s">
        <v>1143</v>
      </c>
      <c r="XB37" t="s">
        <v>1143</v>
      </c>
      <c r="XC37" t="s">
        <v>1143</v>
      </c>
      <c r="XD37" t="s">
        <v>1143</v>
      </c>
      <c r="XE37" t="s">
        <v>1143</v>
      </c>
      <c r="XF37" t="s">
        <v>1143</v>
      </c>
      <c r="XG37" t="s">
        <v>1143</v>
      </c>
      <c r="XH37" t="s">
        <v>1143</v>
      </c>
      <c r="XI37" t="s">
        <v>1143</v>
      </c>
      <c r="XJ37" t="s">
        <v>1143</v>
      </c>
      <c r="XK37" t="s">
        <v>1143</v>
      </c>
      <c r="XL37" t="s">
        <v>1143</v>
      </c>
      <c r="XM37" t="s">
        <v>1143</v>
      </c>
      <c r="XN37" t="s">
        <v>1143</v>
      </c>
      <c r="XO37" t="s">
        <v>1143</v>
      </c>
      <c r="XP37" t="s">
        <v>1143</v>
      </c>
      <c r="XQ37" t="s">
        <v>1143</v>
      </c>
      <c r="XR37" t="s">
        <v>1143</v>
      </c>
      <c r="XS37" t="s">
        <v>1143</v>
      </c>
      <c r="XT37" t="s">
        <v>1143</v>
      </c>
      <c r="XU37" t="s">
        <v>1143</v>
      </c>
      <c r="XV37" t="s">
        <v>1143</v>
      </c>
      <c r="XW37" t="s">
        <v>1143</v>
      </c>
      <c r="XX37" t="s">
        <v>1143</v>
      </c>
      <c r="XY37" t="s">
        <v>1143</v>
      </c>
      <c r="XZ37" t="s">
        <v>1143</v>
      </c>
      <c r="YA37" t="s">
        <v>1143</v>
      </c>
      <c r="YB37" t="s">
        <v>1143</v>
      </c>
      <c r="YC37" t="s">
        <v>1143</v>
      </c>
      <c r="YD37" t="s">
        <v>1143</v>
      </c>
      <c r="YE37" t="s">
        <v>1143</v>
      </c>
      <c r="YF37" t="s">
        <v>1143</v>
      </c>
      <c r="YG37" t="s">
        <v>1143</v>
      </c>
      <c r="YH37" t="s">
        <v>1143</v>
      </c>
      <c r="YI37" t="s">
        <v>1143</v>
      </c>
      <c r="YJ37" t="s">
        <v>1143</v>
      </c>
      <c r="YK37" t="s">
        <v>1143</v>
      </c>
      <c r="YL37" t="s">
        <v>1143</v>
      </c>
      <c r="YM37" t="s">
        <v>1143</v>
      </c>
      <c r="YN37" t="s">
        <v>1143</v>
      </c>
      <c r="YO37" t="s">
        <v>1143</v>
      </c>
      <c r="YP37" t="s">
        <v>1143</v>
      </c>
      <c r="YQ37" t="s">
        <v>1143</v>
      </c>
      <c r="YR37" t="s">
        <v>1143</v>
      </c>
      <c r="YS37" t="s">
        <v>1143</v>
      </c>
      <c r="YT37" t="s">
        <v>1143</v>
      </c>
      <c r="YU37" t="s">
        <v>1143</v>
      </c>
      <c r="YV37" t="s">
        <v>1143</v>
      </c>
      <c r="YW37" t="s">
        <v>1143</v>
      </c>
      <c r="YX37" t="s">
        <v>1143</v>
      </c>
      <c r="YY37" t="s">
        <v>1143</v>
      </c>
      <c r="YZ37" t="s">
        <v>1143</v>
      </c>
      <c r="ZA37" t="s">
        <v>1143</v>
      </c>
      <c r="ZB37" t="s">
        <v>1143</v>
      </c>
      <c r="ZC37" t="s">
        <v>1143</v>
      </c>
      <c r="ZD37" t="s">
        <v>1143</v>
      </c>
      <c r="ZE37" t="s">
        <v>1143</v>
      </c>
      <c r="ZF37" t="s">
        <v>1143</v>
      </c>
      <c r="ZG37" t="s">
        <v>1143</v>
      </c>
      <c r="ZH37" t="s">
        <v>1143</v>
      </c>
      <c r="ZI37" t="s">
        <v>1143</v>
      </c>
      <c r="ZJ37" t="s">
        <v>1143</v>
      </c>
      <c r="ZK37" t="s">
        <v>1143</v>
      </c>
      <c r="ZL37" t="s">
        <v>1143</v>
      </c>
      <c r="ZM37" t="s">
        <v>1143</v>
      </c>
      <c r="ZN37" t="s">
        <v>1143</v>
      </c>
      <c r="ZO37" t="s">
        <v>1143</v>
      </c>
      <c r="ZP37" t="s">
        <v>1143</v>
      </c>
      <c r="ZQ37" t="s">
        <v>1143</v>
      </c>
      <c r="ZR37" t="s">
        <v>1143</v>
      </c>
      <c r="ZS37" t="s">
        <v>1143</v>
      </c>
      <c r="ZT37" t="s">
        <v>1143</v>
      </c>
      <c r="ZU37" t="s">
        <v>1143</v>
      </c>
      <c r="ZV37" t="s">
        <v>1143</v>
      </c>
      <c r="ZW37" t="s">
        <v>1143</v>
      </c>
      <c r="ZX37" t="s">
        <v>1143</v>
      </c>
      <c r="ZY37" t="s">
        <v>1143</v>
      </c>
      <c r="ZZ37" t="s">
        <v>1143</v>
      </c>
      <c r="AAA37" t="s">
        <v>1143</v>
      </c>
      <c r="AAB37" t="s">
        <v>1143</v>
      </c>
      <c r="AAC37" t="s">
        <v>1143</v>
      </c>
      <c r="AAD37" t="s">
        <v>1143</v>
      </c>
      <c r="AAE37" t="s">
        <v>1143</v>
      </c>
      <c r="AAF37" t="s">
        <v>1143</v>
      </c>
      <c r="AAG37" t="s">
        <v>1143</v>
      </c>
      <c r="AAH37" t="s">
        <v>1143</v>
      </c>
      <c r="AAI37" t="s">
        <v>1143</v>
      </c>
      <c r="AAJ37" t="s">
        <v>1143</v>
      </c>
      <c r="AAK37" t="s">
        <v>1143</v>
      </c>
      <c r="AAL37" t="s">
        <v>1143</v>
      </c>
      <c r="AAM37" t="s">
        <v>1143</v>
      </c>
      <c r="AAN37" t="s">
        <v>1143</v>
      </c>
      <c r="AAO37" t="s">
        <v>1143</v>
      </c>
      <c r="AAP37" t="s">
        <v>1143</v>
      </c>
      <c r="AAQ37" t="s">
        <v>1143</v>
      </c>
      <c r="AAR37" t="s">
        <v>1143</v>
      </c>
      <c r="AAS37" t="s">
        <v>1143</v>
      </c>
      <c r="AAT37" t="s">
        <v>1143</v>
      </c>
      <c r="AAU37" t="s">
        <v>1143</v>
      </c>
      <c r="AAV37" t="s">
        <v>1143</v>
      </c>
      <c r="AAW37" t="s">
        <v>1143</v>
      </c>
      <c r="AAX37" t="s">
        <v>1143</v>
      </c>
      <c r="AAY37" t="s">
        <v>1143</v>
      </c>
      <c r="AAZ37" t="s">
        <v>1143</v>
      </c>
      <c r="ABA37" t="s">
        <v>1143</v>
      </c>
      <c r="ABB37" t="s">
        <v>1143</v>
      </c>
      <c r="ABC37" t="s">
        <v>1143</v>
      </c>
      <c r="ABD37" t="s">
        <v>1143</v>
      </c>
      <c r="ABE37" t="s">
        <v>1143</v>
      </c>
      <c r="ABF37" t="s">
        <v>1143</v>
      </c>
      <c r="ABG37" t="s">
        <v>1143</v>
      </c>
      <c r="ABH37" t="s">
        <v>1143</v>
      </c>
      <c r="ABI37" t="s">
        <v>1143</v>
      </c>
      <c r="ABJ37" t="s">
        <v>1143</v>
      </c>
      <c r="ABK37" t="s">
        <v>1143</v>
      </c>
      <c r="ABL37" t="s">
        <v>1143</v>
      </c>
      <c r="ABM37" t="s">
        <v>1143</v>
      </c>
      <c r="ABN37" t="s">
        <v>1143</v>
      </c>
      <c r="ABO37" t="s">
        <v>1143</v>
      </c>
      <c r="ABP37" t="s">
        <v>1143</v>
      </c>
      <c r="ABQ37" t="s">
        <v>1143</v>
      </c>
      <c r="ABR37" t="s">
        <v>1143</v>
      </c>
      <c r="ABS37" t="s">
        <v>1143</v>
      </c>
      <c r="ABT37" t="s">
        <v>1143</v>
      </c>
      <c r="ABU37" t="s">
        <v>1143</v>
      </c>
      <c r="ABV37" t="s">
        <v>1143</v>
      </c>
      <c r="ABW37" t="s">
        <v>1143</v>
      </c>
      <c r="ABX37" t="s">
        <v>1143</v>
      </c>
      <c r="ABY37" t="s">
        <v>1143</v>
      </c>
      <c r="ABZ37" t="s">
        <v>1143</v>
      </c>
      <c r="ACA37" t="s">
        <v>1143</v>
      </c>
      <c r="ACB37" t="s">
        <v>1143</v>
      </c>
      <c r="ACC37" t="s">
        <v>1143</v>
      </c>
      <c r="ACD37" t="s">
        <v>1143</v>
      </c>
      <c r="ACE37" t="s">
        <v>1143</v>
      </c>
      <c r="ACF37" t="s">
        <v>1143</v>
      </c>
      <c r="ACG37" t="s">
        <v>1143</v>
      </c>
      <c r="ACH37" t="s">
        <v>1143</v>
      </c>
      <c r="ACI37" t="s">
        <v>1143</v>
      </c>
      <c r="ACJ37" t="s">
        <v>1143</v>
      </c>
      <c r="ACK37" t="s">
        <v>1143</v>
      </c>
      <c r="ACL37" t="s">
        <v>1143</v>
      </c>
      <c r="ACM37" t="s">
        <v>1143</v>
      </c>
      <c r="ACN37" t="s">
        <v>1143</v>
      </c>
      <c r="ACO37" t="s">
        <v>1143</v>
      </c>
      <c r="ACP37" t="s">
        <v>1143</v>
      </c>
      <c r="ACQ37" t="s">
        <v>1143</v>
      </c>
      <c r="ACR37" t="s">
        <v>1143</v>
      </c>
      <c r="ACS37" t="s">
        <v>1143</v>
      </c>
      <c r="ACT37" t="s">
        <v>1143</v>
      </c>
      <c r="ACU37" t="s">
        <v>1143</v>
      </c>
      <c r="ACV37" t="s">
        <v>1143</v>
      </c>
      <c r="ACW37" t="s">
        <v>1143</v>
      </c>
      <c r="ACX37" t="s">
        <v>1143</v>
      </c>
      <c r="ACY37" t="s">
        <v>1143</v>
      </c>
      <c r="ACZ37" t="s">
        <v>1143</v>
      </c>
      <c r="ADA37" t="s">
        <v>1143</v>
      </c>
      <c r="ADB37" t="s">
        <v>1143</v>
      </c>
      <c r="ADC37" t="s">
        <v>1143</v>
      </c>
      <c r="ADD37" t="s">
        <v>1143</v>
      </c>
      <c r="ADE37" t="s">
        <v>1143</v>
      </c>
      <c r="ADF37" t="s">
        <v>1143</v>
      </c>
      <c r="ADG37" t="s">
        <v>1143</v>
      </c>
      <c r="ADH37" t="s">
        <v>1143</v>
      </c>
      <c r="ADI37" t="s">
        <v>1143</v>
      </c>
      <c r="ADJ37" t="s">
        <v>1143</v>
      </c>
      <c r="ADK37" t="s">
        <v>1143</v>
      </c>
      <c r="ADL37" t="s">
        <v>1143</v>
      </c>
      <c r="ADM37" t="s">
        <v>1143</v>
      </c>
      <c r="ADN37" t="s">
        <v>1143</v>
      </c>
      <c r="ADO37" t="s">
        <v>1143</v>
      </c>
      <c r="ADP37" t="s">
        <v>1143</v>
      </c>
      <c r="ADQ37" t="s">
        <v>1143</v>
      </c>
      <c r="ADR37" t="s">
        <v>1143</v>
      </c>
      <c r="ADS37" t="s">
        <v>1143</v>
      </c>
      <c r="ADT37" t="s">
        <v>1143</v>
      </c>
      <c r="ADU37" t="s">
        <v>1143</v>
      </c>
      <c r="ADV37" t="s">
        <v>1143</v>
      </c>
      <c r="ADW37" t="s">
        <v>1143</v>
      </c>
      <c r="ADX37" t="s">
        <v>1143</v>
      </c>
      <c r="ADY37" t="s">
        <v>1143</v>
      </c>
      <c r="ADZ37" t="s">
        <v>1143</v>
      </c>
      <c r="AEA37" t="s">
        <v>1143</v>
      </c>
      <c r="AEB37" t="s">
        <v>1143</v>
      </c>
      <c r="AEC37" t="s">
        <v>1143</v>
      </c>
      <c r="AED37" t="s">
        <v>1143</v>
      </c>
      <c r="AEE37" t="s">
        <v>1143</v>
      </c>
      <c r="AEF37" t="s">
        <v>1143</v>
      </c>
      <c r="AEG37" t="s">
        <v>1143</v>
      </c>
      <c r="AEH37" t="s">
        <v>1143</v>
      </c>
      <c r="AEI37" t="s">
        <v>1143</v>
      </c>
      <c r="AEJ37" t="s">
        <v>1143</v>
      </c>
      <c r="AEK37" t="s">
        <v>1143</v>
      </c>
      <c r="AEL37" t="s">
        <v>1143</v>
      </c>
      <c r="AEM37" t="s">
        <v>1143</v>
      </c>
      <c r="AEN37" t="s">
        <v>1143</v>
      </c>
      <c r="AEO37" t="s">
        <v>1143</v>
      </c>
      <c r="AEP37" t="s">
        <v>1143</v>
      </c>
      <c r="AEQ37" t="s">
        <v>1143</v>
      </c>
      <c r="AER37" t="s">
        <v>1143</v>
      </c>
      <c r="AES37" t="s">
        <v>1143</v>
      </c>
      <c r="AET37" t="s">
        <v>1143</v>
      </c>
      <c r="AEU37" t="s">
        <v>1143</v>
      </c>
      <c r="AEV37" t="s">
        <v>1143</v>
      </c>
      <c r="AEW37" t="s">
        <v>1143</v>
      </c>
      <c r="AEX37" t="s">
        <v>1143</v>
      </c>
      <c r="AEY37" t="s">
        <v>1143</v>
      </c>
      <c r="AEZ37" t="s">
        <v>1143</v>
      </c>
      <c r="AFA37" t="s">
        <v>1143</v>
      </c>
      <c r="AFB37" t="s">
        <v>1143</v>
      </c>
      <c r="AFC37" t="s">
        <v>1143</v>
      </c>
      <c r="AFD37" t="s">
        <v>1143</v>
      </c>
      <c r="AFE37" t="s">
        <v>1143</v>
      </c>
      <c r="AFF37" t="s">
        <v>1143</v>
      </c>
      <c r="AFG37" t="s">
        <v>1143</v>
      </c>
      <c r="AFH37" t="s">
        <v>1143</v>
      </c>
      <c r="AFI37" t="s">
        <v>1143</v>
      </c>
      <c r="AFJ37" t="s">
        <v>1143</v>
      </c>
      <c r="AFK37" t="s">
        <v>1143</v>
      </c>
      <c r="AFL37" t="s">
        <v>1143</v>
      </c>
      <c r="AFM37" t="s">
        <v>1143</v>
      </c>
      <c r="AFN37" t="s">
        <v>1143</v>
      </c>
      <c r="AFO37" t="s">
        <v>1143</v>
      </c>
      <c r="AFP37" t="s">
        <v>1143</v>
      </c>
      <c r="AFQ37" t="s">
        <v>1143</v>
      </c>
      <c r="AFR37" t="s">
        <v>1143</v>
      </c>
      <c r="AFS37" t="s">
        <v>1143</v>
      </c>
      <c r="AFT37" t="s">
        <v>1143</v>
      </c>
      <c r="AFU37" t="s">
        <v>1143</v>
      </c>
      <c r="AFV37" t="s">
        <v>1143</v>
      </c>
      <c r="AFW37" t="s">
        <v>1143</v>
      </c>
      <c r="AFX37" t="s">
        <v>1143</v>
      </c>
      <c r="AFY37" t="s">
        <v>1143</v>
      </c>
      <c r="AFZ37" t="s">
        <v>1143</v>
      </c>
      <c r="AGA37" t="s">
        <v>1143</v>
      </c>
      <c r="AGB37" t="s">
        <v>1143</v>
      </c>
      <c r="AGC37" t="s">
        <v>1143</v>
      </c>
      <c r="AGD37" t="s">
        <v>1143</v>
      </c>
      <c r="AGE37" t="s">
        <v>1143</v>
      </c>
      <c r="AGF37" t="s">
        <v>1143</v>
      </c>
      <c r="AGG37" t="s">
        <v>1143</v>
      </c>
      <c r="AGH37" t="s">
        <v>1143</v>
      </c>
      <c r="AGI37" t="s">
        <v>1143</v>
      </c>
      <c r="AGJ37" t="s">
        <v>1143</v>
      </c>
      <c r="AGK37" t="s">
        <v>1143</v>
      </c>
      <c r="AGL37" t="s">
        <v>1143</v>
      </c>
      <c r="AGM37" t="s">
        <v>1143</v>
      </c>
      <c r="AGN37" t="s">
        <v>1143</v>
      </c>
      <c r="AGO37" t="s">
        <v>1143</v>
      </c>
      <c r="AGP37" t="s">
        <v>1143</v>
      </c>
      <c r="AGQ37" t="s">
        <v>1143</v>
      </c>
      <c r="AGR37" t="s">
        <v>1143</v>
      </c>
      <c r="AGS37" t="s">
        <v>1143</v>
      </c>
      <c r="AGT37" t="s">
        <v>1143</v>
      </c>
      <c r="AGU37" t="s">
        <v>1143</v>
      </c>
      <c r="AGV37" t="s">
        <v>1143</v>
      </c>
      <c r="AGW37" t="s">
        <v>1143</v>
      </c>
      <c r="AGX37" t="s">
        <v>1143</v>
      </c>
      <c r="AGY37" t="s">
        <v>1143</v>
      </c>
      <c r="AGZ37" t="s">
        <v>1143</v>
      </c>
      <c r="AHA37" t="s">
        <v>1143</v>
      </c>
      <c r="AHB37" t="s">
        <v>1143</v>
      </c>
      <c r="AHC37" t="s">
        <v>1143</v>
      </c>
      <c r="AHD37" t="s">
        <v>1143</v>
      </c>
      <c r="AHE37" t="s">
        <v>1143</v>
      </c>
      <c r="AHF37" t="s">
        <v>1143</v>
      </c>
      <c r="AHG37" t="s">
        <v>1143</v>
      </c>
      <c r="AHH37" t="s">
        <v>1143</v>
      </c>
      <c r="AHI37" t="s">
        <v>1143</v>
      </c>
      <c r="AHJ37" t="s">
        <v>1143</v>
      </c>
      <c r="AHK37" t="s">
        <v>1143</v>
      </c>
      <c r="AHL37" t="s">
        <v>1143</v>
      </c>
      <c r="AHM37" t="s">
        <v>1143</v>
      </c>
      <c r="AHN37" t="s">
        <v>1143</v>
      </c>
      <c r="AHO37" t="s">
        <v>1143</v>
      </c>
      <c r="AHP37" t="s">
        <v>1143</v>
      </c>
      <c r="AHQ37" t="s">
        <v>1143</v>
      </c>
      <c r="AHR37" t="s">
        <v>1143</v>
      </c>
      <c r="AHS37" t="s">
        <v>1143</v>
      </c>
      <c r="AHT37" t="s">
        <v>1143</v>
      </c>
      <c r="AHU37" t="s">
        <v>1143</v>
      </c>
      <c r="AHV37" t="s">
        <v>1143</v>
      </c>
      <c r="AHW37" t="s">
        <v>1143</v>
      </c>
      <c r="AHX37" t="s">
        <v>1143</v>
      </c>
      <c r="AHY37" t="s">
        <v>1143</v>
      </c>
      <c r="AHZ37" t="s">
        <v>1143</v>
      </c>
      <c r="AIA37" t="s">
        <v>1143</v>
      </c>
      <c r="AIB37" t="s">
        <v>1143</v>
      </c>
      <c r="AIC37" t="s">
        <v>1143</v>
      </c>
      <c r="AID37" t="s">
        <v>1143</v>
      </c>
      <c r="AIE37" t="s">
        <v>1143</v>
      </c>
      <c r="AIF37" t="s">
        <v>1143</v>
      </c>
      <c r="AIG37" t="s">
        <v>1143</v>
      </c>
      <c r="AIH37" t="s">
        <v>1143</v>
      </c>
      <c r="AII37" t="s">
        <v>1143</v>
      </c>
      <c r="AIJ37" t="s">
        <v>1143</v>
      </c>
      <c r="AIK37" t="s">
        <v>1143</v>
      </c>
      <c r="AIL37" t="s">
        <v>1143</v>
      </c>
      <c r="AIM37" t="s">
        <v>1143</v>
      </c>
      <c r="AIN37" t="s">
        <v>1143</v>
      </c>
      <c r="AIO37" t="s">
        <v>1143</v>
      </c>
      <c r="AIP37" t="s">
        <v>1143</v>
      </c>
      <c r="AIQ37" t="s">
        <v>1143</v>
      </c>
      <c r="AIR37" t="s">
        <v>1143</v>
      </c>
      <c r="AIS37" t="s">
        <v>1143</v>
      </c>
      <c r="AIT37" t="s">
        <v>1143</v>
      </c>
      <c r="AIU37" t="s">
        <v>1143</v>
      </c>
      <c r="AIV37" t="s">
        <v>1143</v>
      </c>
      <c r="AIW37" t="s">
        <v>1143</v>
      </c>
      <c r="AIX37" t="s">
        <v>1143</v>
      </c>
      <c r="AIY37" t="s">
        <v>1143</v>
      </c>
      <c r="AIZ37" t="s">
        <v>1143</v>
      </c>
      <c r="AJA37" t="s">
        <v>1143</v>
      </c>
      <c r="AJB37" t="s">
        <v>1143</v>
      </c>
      <c r="AJC37" t="s">
        <v>1143</v>
      </c>
      <c r="AJD37" t="s">
        <v>1143</v>
      </c>
      <c r="AJE37" t="s">
        <v>1143</v>
      </c>
      <c r="AJF37" t="s">
        <v>1143</v>
      </c>
      <c r="AJG37" t="s">
        <v>1143</v>
      </c>
      <c r="AJH37" t="s">
        <v>1143</v>
      </c>
      <c r="AJI37" t="s">
        <v>1143</v>
      </c>
      <c r="AJJ37" t="s">
        <v>1143</v>
      </c>
      <c r="AJK37" t="s">
        <v>1143</v>
      </c>
      <c r="AJL37" t="s">
        <v>1143</v>
      </c>
      <c r="AJM37" t="s">
        <v>1143</v>
      </c>
      <c r="AJN37" t="s">
        <v>1143</v>
      </c>
      <c r="AJO37" t="s">
        <v>1143</v>
      </c>
      <c r="AJP37" t="s">
        <v>1143</v>
      </c>
      <c r="AJQ37" t="s">
        <v>1143</v>
      </c>
      <c r="AJR37" t="s">
        <v>1143</v>
      </c>
      <c r="AJS37" t="s">
        <v>1143</v>
      </c>
      <c r="AJT37" t="s">
        <v>1143</v>
      </c>
      <c r="AJU37" t="s">
        <v>1143</v>
      </c>
      <c r="AJV37" t="s">
        <v>1143</v>
      </c>
      <c r="AJW37" t="s">
        <v>1143</v>
      </c>
      <c r="AJX37" t="s">
        <v>1143</v>
      </c>
      <c r="AJY37" t="s">
        <v>1143</v>
      </c>
      <c r="AJZ37" t="s">
        <v>1143</v>
      </c>
      <c r="AKA37" t="s">
        <v>1143</v>
      </c>
      <c r="AKB37" t="s">
        <v>1143</v>
      </c>
      <c r="AKC37" t="s">
        <v>1143</v>
      </c>
      <c r="AKD37" t="s">
        <v>1143</v>
      </c>
      <c r="AKE37" t="s">
        <v>1143</v>
      </c>
      <c r="AKF37" t="s">
        <v>1143</v>
      </c>
      <c r="AKG37" t="s">
        <v>1143</v>
      </c>
      <c r="AKH37" t="s">
        <v>1143</v>
      </c>
      <c r="AKI37" t="s">
        <v>1143</v>
      </c>
      <c r="AKJ37" t="s">
        <v>1143</v>
      </c>
      <c r="AKK37" t="s">
        <v>1143</v>
      </c>
      <c r="AKL37" t="s">
        <v>1143</v>
      </c>
      <c r="AKM37" t="s">
        <v>1143</v>
      </c>
      <c r="AKN37" t="s">
        <v>1143</v>
      </c>
      <c r="AKO37" t="s">
        <v>1143</v>
      </c>
      <c r="AKP37" t="s">
        <v>1143</v>
      </c>
      <c r="AKQ37" t="s">
        <v>1143</v>
      </c>
      <c r="AKR37" t="s">
        <v>1143</v>
      </c>
      <c r="AKS37" t="s">
        <v>1143</v>
      </c>
      <c r="AKT37" t="s">
        <v>1143</v>
      </c>
      <c r="AKU37" t="s">
        <v>1143</v>
      </c>
      <c r="AKV37" t="s">
        <v>1143</v>
      </c>
      <c r="AKW37" t="s">
        <v>1143</v>
      </c>
      <c r="AKX37" t="s">
        <v>1143</v>
      </c>
      <c r="AKY37" t="s">
        <v>1143</v>
      </c>
      <c r="AKZ37" t="s">
        <v>1143</v>
      </c>
      <c r="ALA37" t="s">
        <v>1143</v>
      </c>
      <c r="ALB37" t="s">
        <v>1143</v>
      </c>
      <c r="ALC37" t="s">
        <v>1143</v>
      </c>
      <c r="ALD37" t="s">
        <v>1143</v>
      </c>
      <c r="ALE37" t="s">
        <v>1143</v>
      </c>
      <c r="ALF37" t="s">
        <v>1143</v>
      </c>
      <c r="ALG37" t="s">
        <v>1143</v>
      </c>
      <c r="ALH37" t="s">
        <v>1143</v>
      </c>
      <c r="ALI37" t="s">
        <v>1143</v>
      </c>
      <c r="ALJ37" t="s">
        <v>1143</v>
      </c>
      <c r="ALK37" t="s">
        <v>1143</v>
      </c>
      <c r="ALL37" t="s">
        <v>1143</v>
      </c>
      <c r="ALM37" t="s">
        <v>1143</v>
      </c>
      <c r="ALN37" t="s">
        <v>1143</v>
      </c>
      <c r="ALO37" t="s">
        <v>1143</v>
      </c>
      <c r="ALP37" t="s">
        <v>1143</v>
      </c>
      <c r="ALQ37" t="s">
        <v>1143</v>
      </c>
      <c r="ALR37" t="s">
        <v>1143</v>
      </c>
      <c r="ALS37" t="s">
        <v>1143</v>
      </c>
      <c r="ALT37" t="s">
        <v>1143</v>
      </c>
      <c r="ALU37" t="s">
        <v>1143</v>
      </c>
      <c r="ALV37" t="s">
        <v>1143</v>
      </c>
      <c r="ALW37" t="s">
        <v>1143</v>
      </c>
      <c r="ALX37" t="s">
        <v>1143</v>
      </c>
      <c r="ALY37" t="s">
        <v>1143</v>
      </c>
      <c r="ALZ37" t="s">
        <v>1143</v>
      </c>
      <c r="AMA37" t="s">
        <v>1143</v>
      </c>
      <c r="AMB37" t="s">
        <v>1143</v>
      </c>
      <c r="AMC37" t="s">
        <v>1143</v>
      </c>
      <c r="AMD37" t="s">
        <v>1143</v>
      </c>
      <c r="AME37" t="s">
        <v>1143</v>
      </c>
      <c r="AMF37" t="s">
        <v>1143</v>
      </c>
      <c r="AMG37" t="s">
        <v>1143</v>
      </c>
      <c r="AMH37" t="s">
        <v>1143</v>
      </c>
      <c r="AMI37" t="s">
        <v>1143</v>
      </c>
      <c r="AMJ37" t="s">
        <v>1143</v>
      </c>
      <c r="AMK37" t="s">
        <v>1143</v>
      </c>
      <c r="AML37" t="s">
        <v>1143</v>
      </c>
      <c r="AMM37" t="s">
        <v>1143</v>
      </c>
      <c r="AMN37" t="s">
        <v>1143</v>
      </c>
      <c r="AMO37" t="s">
        <v>1143</v>
      </c>
      <c r="AMP37" t="s">
        <v>1143</v>
      </c>
      <c r="AMQ37" t="s">
        <v>1143</v>
      </c>
      <c r="AMR37" t="s">
        <v>1143</v>
      </c>
      <c r="AMS37" t="s">
        <v>1143</v>
      </c>
      <c r="AMT37" t="s">
        <v>1143</v>
      </c>
      <c r="AMU37" t="s">
        <v>1143</v>
      </c>
      <c r="AMV37" t="s">
        <v>1143</v>
      </c>
      <c r="AMW37" t="s">
        <v>1143</v>
      </c>
      <c r="AMX37" t="s">
        <v>1143</v>
      </c>
      <c r="AMY37" t="s">
        <v>1143</v>
      </c>
      <c r="AMZ37" t="s">
        <v>1143</v>
      </c>
      <c r="ANA37" t="s">
        <v>1143</v>
      </c>
      <c r="ANB37" t="s">
        <v>1143</v>
      </c>
      <c r="ANC37" t="s">
        <v>1143</v>
      </c>
      <c r="AND37" t="s">
        <v>1143</v>
      </c>
      <c r="ANE37" t="s">
        <v>1143</v>
      </c>
      <c r="ANF37" t="s">
        <v>1143</v>
      </c>
      <c r="ANG37" t="s">
        <v>1143</v>
      </c>
      <c r="ANH37" t="s">
        <v>1143</v>
      </c>
      <c r="ANI37" t="s">
        <v>1143</v>
      </c>
      <c r="ANJ37" t="s">
        <v>1143</v>
      </c>
      <c r="ANK37" t="s">
        <v>1143</v>
      </c>
      <c r="ANL37" t="s">
        <v>1143</v>
      </c>
      <c r="ANM37" t="s">
        <v>1143</v>
      </c>
      <c r="ANN37" t="s">
        <v>1143</v>
      </c>
      <c r="ANO37" t="s">
        <v>1143</v>
      </c>
      <c r="ANP37" t="s">
        <v>1143</v>
      </c>
      <c r="ANQ37" t="s">
        <v>1143</v>
      </c>
      <c r="ANR37" t="s">
        <v>1143</v>
      </c>
      <c r="ANS37" t="s">
        <v>1143</v>
      </c>
      <c r="ANT37" t="s">
        <v>1143</v>
      </c>
      <c r="ANU37" t="s">
        <v>1143</v>
      </c>
      <c r="ANV37" t="s">
        <v>1143</v>
      </c>
      <c r="ANW37" t="s">
        <v>1143</v>
      </c>
      <c r="ANX37" t="s">
        <v>1143</v>
      </c>
      <c r="ANY37" t="s">
        <v>1143</v>
      </c>
      <c r="ANZ37" t="s">
        <v>1143</v>
      </c>
      <c r="AOA37" t="s">
        <v>1143</v>
      </c>
      <c r="AOB37" t="s">
        <v>1143</v>
      </c>
      <c r="AOC37" t="s">
        <v>1143</v>
      </c>
      <c r="AOD37" t="s">
        <v>1143</v>
      </c>
      <c r="AOE37" t="s">
        <v>1143</v>
      </c>
      <c r="AOF37" t="s">
        <v>1143</v>
      </c>
      <c r="AOG37" t="s">
        <v>1143</v>
      </c>
      <c r="AOH37" t="s">
        <v>1143</v>
      </c>
      <c r="AOI37" t="s">
        <v>1143</v>
      </c>
      <c r="AOJ37" t="s">
        <v>1143</v>
      </c>
      <c r="AOK37" t="s">
        <v>1143</v>
      </c>
      <c r="AOL37" t="s">
        <v>1143</v>
      </c>
      <c r="AOM37" t="s">
        <v>1143</v>
      </c>
      <c r="AON37" t="s">
        <v>1143</v>
      </c>
      <c r="AOO37" t="s">
        <v>1143</v>
      </c>
      <c r="AOP37" t="s">
        <v>1143</v>
      </c>
      <c r="AOQ37" t="s">
        <v>1143</v>
      </c>
      <c r="AOR37" t="s">
        <v>1143</v>
      </c>
      <c r="AOS37" t="s">
        <v>1143</v>
      </c>
      <c r="AOT37" t="s">
        <v>1143</v>
      </c>
      <c r="AOU37" t="s">
        <v>1143</v>
      </c>
      <c r="AOV37" t="s">
        <v>1143</v>
      </c>
      <c r="AOW37" t="s">
        <v>1143</v>
      </c>
      <c r="AOX37" t="s">
        <v>1143</v>
      </c>
      <c r="AOY37" t="s">
        <v>1143</v>
      </c>
      <c r="AOZ37" t="s">
        <v>1143</v>
      </c>
      <c r="APA37" t="s">
        <v>1143</v>
      </c>
      <c r="APB37" t="s">
        <v>1143</v>
      </c>
      <c r="APC37" t="s">
        <v>1143</v>
      </c>
      <c r="APD37" t="s">
        <v>1143</v>
      </c>
      <c r="APE37" t="s">
        <v>1143</v>
      </c>
      <c r="APF37" t="s">
        <v>1143</v>
      </c>
      <c r="APG37" t="s">
        <v>1143</v>
      </c>
      <c r="APH37" t="s">
        <v>1143</v>
      </c>
      <c r="API37" t="s">
        <v>1143</v>
      </c>
      <c r="APJ37" t="s">
        <v>1143</v>
      </c>
      <c r="APK37" t="s">
        <v>1143</v>
      </c>
      <c r="APL37" t="s">
        <v>1143</v>
      </c>
      <c r="APM37" t="s">
        <v>1143</v>
      </c>
      <c r="APN37" t="s">
        <v>1143</v>
      </c>
      <c r="APO37" t="s">
        <v>1143</v>
      </c>
      <c r="APP37" t="s">
        <v>1143</v>
      </c>
      <c r="APQ37" t="s">
        <v>1143</v>
      </c>
      <c r="APR37" t="s">
        <v>1143</v>
      </c>
      <c r="APS37" t="s">
        <v>1143</v>
      </c>
      <c r="APT37" t="s">
        <v>1143</v>
      </c>
      <c r="APU37" t="s">
        <v>1143</v>
      </c>
      <c r="APV37" t="s">
        <v>1143</v>
      </c>
      <c r="APW37" t="s">
        <v>1143</v>
      </c>
      <c r="APX37" t="s">
        <v>1143</v>
      </c>
      <c r="APY37" t="s">
        <v>1143</v>
      </c>
      <c r="APZ37" t="s">
        <v>1143</v>
      </c>
      <c r="AQA37" t="s">
        <v>1143</v>
      </c>
      <c r="AQB37" t="s">
        <v>1143</v>
      </c>
      <c r="AQC37" t="s">
        <v>1143</v>
      </c>
      <c r="AQD37" t="s">
        <v>1143</v>
      </c>
      <c r="AQE37" t="s">
        <v>1143</v>
      </c>
      <c r="AQF37" t="s">
        <v>1143</v>
      </c>
      <c r="AQG37" t="s">
        <v>1143</v>
      </c>
      <c r="AQH37" t="s">
        <v>1143</v>
      </c>
      <c r="AQI37" t="s">
        <v>1143</v>
      </c>
      <c r="AQJ37" t="s">
        <v>1143</v>
      </c>
      <c r="AQK37" t="s">
        <v>1143</v>
      </c>
      <c r="AQL37" t="s">
        <v>1143</v>
      </c>
      <c r="AQM37" t="s">
        <v>1143</v>
      </c>
      <c r="AQN37" t="s">
        <v>1143</v>
      </c>
      <c r="AQO37" t="s">
        <v>1143</v>
      </c>
      <c r="AQP37" t="s">
        <v>1143</v>
      </c>
      <c r="AQQ37" t="s">
        <v>1143</v>
      </c>
      <c r="AQR37" t="s">
        <v>1143</v>
      </c>
      <c r="AQS37" t="s">
        <v>1143</v>
      </c>
      <c r="AQT37" t="s">
        <v>1143</v>
      </c>
      <c r="AQU37" t="s">
        <v>1143</v>
      </c>
      <c r="AQV37" t="s">
        <v>1143</v>
      </c>
      <c r="AQW37" t="s">
        <v>1143</v>
      </c>
      <c r="AQX37" t="s">
        <v>1143</v>
      </c>
      <c r="AQY37" t="s">
        <v>1143</v>
      </c>
      <c r="AQZ37" t="s">
        <v>1143</v>
      </c>
      <c r="ARA37" t="s">
        <v>1143</v>
      </c>
      <c r="ARB37" t="s">
        <v>1143</v>
      </c>
      <c r="ARC37" t="s">
        <v>1143</v>
      </c>
      <c r="ARD37" t="s">
        <v>1143</v>
      </c>
      <c r="ARE37" t="s">
        <v>1143</v>
      </c>
      <c r="ARF37" t="s">
        <v>1143</v>
      </c>
      <c r="ARG37" t="s">
        <v>1143</v>
      </c>
      <c r="ARH37" t="s">
        <v>1143</v>
      </c>
      <c r="ARI37" t="s">
        <v>1143</v>
      </c>
      <c r="ARJ37" t="s">
        <v>1143</v>
      </c>
      <c r="ARK37" t="s">
        <v>1143</v>
      </c>
      <c r="ARL37" t="s">
        <v>1143</v>
      </c>
      <c r="ARM37" t="s">
        <v>1143</v>
      </c>
      <c r="ARN37" t="s">
        <v>1143</v>
      </c>
      <c r="ARO37" t="s">
        <v>1143</v>
      </c>
      <c r="ARP37" t="s">
        <v>1143</v>
      </c>
      <c r="ARQ37" t="s">
        <v>1143</v>
      </c>
      <c r="ARR37" t="s">
        <v>1143</v>
      </c>
      <c r="ARS37" t="s">
        <v>1143</v>
      </c>
      <c r="ART37" t="s">
        <v>1143</v>
      </c>
      <c r="ARU37" t="s">
        <v>1143</v>
      </c>
      <c r="ARV37" t="s">
        <v>1143</v>
      </c>
      <c r="ARW37" t="s">
        <v>1143</v>
      </c>
      <c r="ARX37" t="s">
        <v>1143</v>
      </c>
      <c r="ARY37" t="s">
        <v>1143</v>
      </c>
      <c r="ARZ37" t="s">
        <v>1143</v>
      </c>
      <c r="ASA37" t="s">
        <v>1143</v>
      </c>
      <c r="ASB37" t="s">
        <v>1143</v>
      </c>
      <c r="ASC37" t="s">
        <v>1143</v>
      </c>
      <c r="ASD37" t="s">
        <v>1143</v>
      </c>
      <c r="ASE37" t="s">
        <v>1143</v>
      </c>
      <c r="ASF37" t="s">
        <v>1143</v>
      </c>
      <c r="ASG37" t="s">
        <v>1143</v>
      </c>
      <c r="ASH37" t="s">
        <v>1143</v>
      </c>
      <c r="ASI37" t="s">
        <v>1143</v>
      </c>
      <c r="ASJ37" t="s">
        <v>1143</v>
      </c>
      <c r="ASK37" t="s">
        <v>1143</v>
      </c>
      <c r="ASL37" t="s">
        <v>1143</v>
      </c>
      <c r="ASM37" t="s">
        <v>1143</v>
      </c>
      <c r="ASN37" t="s">
        <v>1143</v>
      </c>
      <c r="ASO37" t="s">
        <v>1143</v>
      </c>
      <c r="ASP37" t="s">
        <v>1143</v>
      </c>
      <c r="ASQ37" t="s">
        <v>1143</v>
      </c>
      <c r="ASR37" t="s">
        <v>1143</v>
      </c>
      <c r="ASS37" t="s">
        <v>1143</v>
      </c>
      <c r="AST37" t="s">
        <v>1143</v>
      </c>
      <c r="ASU37" t="s">
        <v>1143</v>
      </c>
      <c r="ASV37" t="s">
        <v>1143</v>
      </c>
      <c r="ASW37" t="s">
        <v>1143</v>
      </c>
      <c r="ASX37" t="s">
        <v>1143</v>
      </c>
      <c r="ASY37" t="s">
        <v>1143</v>
      </c>
      <c r="ASZ37" t="s">
        <v>1143</v>
      </c>
      <c r="ATA37" t="s">
        <v>1143</v>
      </c>
      <c r="ATB37" t="s">
        <v>1143</v>
      </c>
      <c r="ATC37" t="s">
        <v>1143</v>
      </c>
      <c r="ATD37" t="s">
        <v>1143</v>
      </c>
      <c r="ATE37" t="s">
        <v>1143</v>
      </c>
      <c r="ATF37" t="s">
        <v>1143</v>
      </c>
      <c r="ATG37" t="s">
        <v>1143</v>
      </c>
      <c r="ATH37" t="s">
        <v>1143</v>
      </c>
      <c r="ATI37" t="s">
        <v>1143</v>
      </c>
      <c r="ATJ37" t="s">
        <v>1143</v>
      </c>
      <c r="ATK37" t="s">
        <v>1143</v>
      </c>
      <c r="ATL37" t="s">
        <v>1143</v>
      </c>
      <c r="ATM37" t="s">
        <v>1143</v>
      </c>
      <c r="ATN37" t="s">
        <v>1143</v>
      </c>
      <c r="ATO37" t="s">
        <v>1143</v>
      </c>
      <c r="ATP37" t="s">
        <v>1143</v>
      </c>
      <c r="ATQ37" t="s">
        <v>1143</v>
      </c>
      <c r="ATR37" t="s">
        <v>1143</v>
      </c>
      <c r="ATS37" t="s">
        <v>1143</v>
      </c>
      <c r="ATT37" t="s">
        <v>1143</v>
      </c>
      <c r="ATU37" t="s">
        <v>1143</v>
      </c>
      <c r="ATV37" t="s">
        <v>1143</v>
      </c>
      <c r="ATW37" t="s">
        <v>1143</v>
      </c>
      <c r="ATX37" t="s">
        <v>1143</v>
      </c>
      <c r="ATY37" t="s">
        <v>1143</v>
      </c>
      <c r="ATZ37" t="s">
        <v>1143</v>
      </c>
      <c r="AUA37" t="s">
        <v>1143</v>
      </c>
      <c r="AUB37" t="s">
        <v>1143</v>
      </c>
      <c r="AUC37" t="s">
        <v>1143</v>
      </c>
      <c r="AUD37" t="s">
        <v>1143</v>
      </c>
      <c r="AUE37" t="s">
        <v>1143</v>
      </c>
      <c r="AUF37" t="s">
        <v>1143</v>
      </c>
      <c r="AUG37" t="s">
        <v>1143</v>
      </c>
      <c r="AUH37" t="s">
        <v>1143</v>
      </c>
      <c r="AUI37" t="s">
        <v>1143</v>
      </c>
      <c r="AUJ37" t="s">
        <v>1143</v>
      </c>
      <c r="AUK37" t="s">
        <v>1143</v>
      </c>
      <c r="AUL37" t="s">
        <v>1143</v>
      </c>
      <c r="AUM37" t="s">
        <v>1143</v>
      </c>
      <c r="AUN37" t="s">
        <v>1143</v>
      </c>
      <c r="AUO37" t="s">
        <v>1143</v>
      </c>
      <c r="AUP37" t="s">
        <v>1143</v>
      </c>
      <c r="AUQ37" t="s">
        <v>1143</v>
      </c>
      <c r="AUR37" t="s">
        <v>1143</v>
      </c>
      <c r="AUS37" t="s">
        <v>1143</v>
      </c>
      <c r="AUT37" t="s">
        <v>1143</v>
      </c>
      <c r="AUU37" t="s">
        <v>1143</v>
      </c>
      <c r="AUV37" t="s">
        <v>1143</v>
      </c>
      <c r="AUW37" t="s">
        <v>1143</v>
      </c>
      <c r="AUX37" t="s">
        <v>1143</v>
      </c>
      <c r="AUY37" t="s">
        <v>1143</v>
      </c>
      <c r="AUZ37" t="s">
        <v>1143</v>
      </c>
      <c r="AVA37" t="s">
        <v>1143</v>
      </c>
      <c r="AVB37" t="s">
        <v>1143</v>
      </c>
      <c r="AVC37" t="s">
        <v>1143</v>
      </c>
      <c r="AVD37" t="s">
        <v>1143</v>
      </c>
      <c r="AVE37" t="s">
        <v>1143</v>
      </c>
      <c r="AVF37" t="s">
        <v>1143</v>
      </c>
      <c r="AVG37" t="s">
        <v>1143</v>
      </c>
      <c r="AVH37" t="s">
        <v>1143</v>
      </c>
      <c r="AVI37" t="s">
        <v>1143</v>
      </c>
      <c r="AVJ37" t="s">
        <v>1143</v>
      </c>
      <c r="AVK37" t="s">
        <v>1143</v>
      </c>
      <c r="AVL37" t="s">
        <v>1143</v>
      </c>
      <c r="AVM37" t="s">
        <v>1143</v>
      </c>
      <c r="AVN37" t="s">
        <v>1143</v>
      </c>
      <c r="AVO37" t="s">
        <v>1143</v>
      </c>
      <c r="AVP37" t="s">
        <v>1143</v>
      </c>
      <c r="AVQ37" t="s">
        <v>1143</v>
      </c>
      <c r="AVR37" t="s">
        <v>1143</v>
      </c>
      <c r="AVS37" t="s">
        <v>1143</v>
      </c>
      <c r="AVT37" t="s">
        <v>1143</v>
      </c>
      <c r="AVU37" t="s">
        <v>1143</v>
      </c>
      <c r="AVV37" t="s">
        <v>1143</v>
      </c>
      <c r="AVW37" t="s">
        <v>1143</v>
      </c>
      <c r="AVX37" t="s">
        <v>1143</v>
      </c>
      <c r="AVY37" t="s">
        <v>1143</v>
      </c>
      <c r="AVZ37" t="s">
        <v>1143</v>
      </c>
      <c r="AWA37" t="s">
        <v>1143</v>
      </c>
      <c r="AWB37" t="s">
        <v>1143</v>
      </c>
      <c r="AWC37" t="s">
        <v>1143</v>
      </c>
      <c r="AWD37" t="s">
        <v>1143</v>
      </c>
      <c r="AWE37" t="s">
        <v>1143</v>
      </c>
      <c r="AWF37" t="s">
        <v>1143</v>
      </c>
      <c r="AWG37" t="s">
        <v>1143</v>
      </c>
      <c r="AWH37" t="s">
        <v>1143</v>
      </c>
      <c r="AWI37" t="s">
        <v>1143</v>
      </c>
      <c r="AWJ37" t="s">
        <v>1143</v>
      </c>
      <c r="AWK37" t="s">
        <v>1143</v>
      </c>
      <c r="AWL37" t="s">
        <v>1143</v>
      </c>
      <c r="AWM37" t="s">
        <v>1143</v>
      </c>
      <c r="AWN37" t="s">
        <v>1143</v>
      </c>
      <c r="AWO37" t="s">
        <v>1143</v>
      </c>
      <c r="AWP37" t="s">
        <v>1143</v>
      </c>
      <c r="AWQ37" t="s">
        <v>1143</v>
      </c>
      <c r="AWR37" t="s">
        <v>1143</v>
      </c>
      <c r="AWS37" t="s">
        <v>1143</v>
      </c>
      <c r="AWT37" t="s">
        <v>1143</v>
      </c>
      <c r="AWU37" t="s">
        <v>1143</v>
      </c>
      <c r="AWV37" t="s">
        <v>1143</v>
      </c>
      <c r="AWW37" t="s">
        <v>1143</v>
      </c>
      <c r="AWX37" t="s">
        <v>1143</v>
      </c>
      <c r="AWY37" t="s">
        <v>1143</v>
      </c>
      <c r="AWZ37" t="s">
        <v>1143</v>
      </c>
      <c r="AXA37" t="s">
        <v>1143</v>
      </c>
      <c r="AXB37" t="s">
        <v>1143</v>
      </c>
      <c r="AXC37" t="s">
        <v>1143</v>
      </c>
      <c r="AXD37" t="s">
        <v>1143</v>
      </c>
      <c r="AXE37" t="s">
        <v>1143</v>
      </c>
      <c r="AXF37" t="s">
        <v>1143</v>
      </c>
      <c r="AXG37" t="s">
        <v>1143</v>
      </c>
      <c r="AXH37" t="s">
        <v>1143</v>
      </c>
      <c r="AXI37" t="s">
        <v>1143</v>
      </c>
      <c r="AXJ37" t="s">
        <v>1143</v>
      </c>
      <c r="AXK37" t="s">
        <v>1143</v>
      </c>
      <c r="AXL37" t="s">
        <v>1143</v>
      </c>
      <c r="AXM37" t="s">
        <v>1143</v>
      </c>
      <c r="AXN37" t="s">
        <v>1143</v>
      </c>
      <c r="AXO37" t="s">
        <v>1143</v>
      </c>
      <c r="AXP37" t="s">
        <v>1143</v>
      </c>
      <c r="AXQ37" t="s">
        <v>1143</v>
      </c>
      <c r="AXR37" t="s">
        <v>1143</v>
      </c>
      <c r="AXS37" t="s">
        <v>1143</v>
      </c>
      <c r="AXT37" t="s">
        <v>1143</v>
      </c>
      <c r="AXU37" t="s">
        <v>1143</v>
      </c>
      <c r="AXV37" t="s">
        <v>1143</v>
      </c>
      <c r="AXW37" t="s">
        <v>1143</v>
      </c>
      <c r="AXX37" t="s">
        <v>1143</v>
      </c>
      <c r="AXY37" t="s">
        <v>1143</v>
      </c>
      <c r="AXZ37" t="s">
        <v>1143</v>
      </c>
      <c r="AYA37" t="s">
        <v>1143</v>
      </c>
      <c r="AYB37" t="s">
        <v>1143</v>
      </c>
      <c r="AYC37" t="s">
        <v>1143</v>
      </c>
      <c r="AYD37" t="s">
        <v>1143</v>
      </c>
      <c r="AYE37" t="s">
        <v>1143</v>
      </c>
      <c r="AYF37" t="s">
        <v>1143</v>
      </c>
      <c r="AYG37" t="s">
        <v>1143</v>
      </c>
      <c r="AYH37" t="s">
        <v>1143</v>
      </c>
      <c r="AYI37" t="s">
        <v>1143</v>
      </c>
      <c r="AYJ37" t="s">
        <v>1143</v>
      </c>
      <c r="AYK37" t="s">
        <v>1143</v>
      </c>
      <c r="AYL37" t="s">
        <v>1143</v>
      </c>
      <c r="AYM37" t="s">
        <v>1143</v>
      </c>
      <c r="AYN37" t="s">
        <v>1143</v>
      </c>
      <c r="AYO37" t="s">
        <v>1143</v>
      </c>
      <c r="AYP37" t="s">
        <v>1143</v>
      </c>
      <c r="AYQ37" t="s">
        <v>1143</v>
      </c>
      <c r="AYR37" t="s">
        <v>1143</v>
      </c>
      <c r="AYS37" t="s">
        <v>1143</v>
      </c>
      <c r="AYT37" t="s">
        <v>1143</v>
      </c>
      <c r="AYU37" t="s">
        <v>1143</v>
      </c>
      <c r="AYV37" t="s">
        <v>1143</v>
      </c>
      <c r="AYW37" t="s">
        <v>1143</v>
      </c>
      <c r="AYX37" t="s">
        <v>1143</v>
      </c>
      <c r="AYY37" t="s">
        <v>1143</v>
      </c>
      <c r="AYZ37" t="s">
        <v>1143</v>
      </c>
      <c r="AZA37" t="s">
        <v>1143</v>
      </c>
      <c r="AZB37" t="s">
        <v>1143</v>
      </c>
      <c r="AZC37" t="s">
        <v>1143</v>
      </c>
      <c r="AZD37" t="s">
        <v>1143</v>
      </c>
      <c r="AZE37" t="s">
        <v>1143</v>
      </c>
      <c r="AZF37" t="s">
        <v>1143</v>
      </c>
      <c r="AZG37" t="s">
        <v>1143</v>
      </c>
      <c r="AZH37" t="s">
        <v>1143</v>
      </c>
      <c r="AZI37" t="s">
        <v>1143</v>
      </c>
      <c r="AZJ37" t="s">
        <v>1143</v>
      </c>
      <c r="AZK37" t="s">
        <v>1143</v>
      </c>
      <c r="AZL37" t="s">
        <v>1143</v>
      </c>
      <c r="AZM37" t="s">
        <v>1143</v>
      </c>
      <c r="AZN37" t="s">
        <v>1143</v>
      </c>
      <c r="AZO37" t="s">
        <v>1143</v>
      </c>
      <c r="AZP37" t="s">
        <v>1143</v>
      </c>
      <c r="AZQ37" t="s">
        <v>1143</v>
      </c>
      <c r="AZR37" t="s">
        <v>1143</v>
      </c>
      <c r="AZS37" t="s">
        <v>1143</v>
      </c>
      <c r="AZT37" t="s">
        <v>1143</v>
      </c>
      <c r="AZU37" t="s">
        <v>1143</v>
      </c>
      <c r="AZV37" t="s">
        <v>1143</v>
      </c>
      <c r="AZW37" t="s">
        <v>1143</v>
      </c>
      <c r="AZX37" t="s">
        <v>1143</v>
      </c>
      <c r="AZY37" t="s">
        <v>1143</v>
      </c>
      <c r="AZZ37" t="s">
        <v>1143</v>
      </c>
      <c r="BAA37" t="s">
        <v>1143</v>
      </c>
      <c r="BAB37" t="s">
        <v>1143</v>
      </c>
      <c r="BAC37" t="s">
        <v>1143</v>
      </c>
      <c r="BAD37" t="s">
        <v>1143</v>
      </c>
      <c r="BAE37" t="s">
        <v>1143</v>
      </c>
      <c r="BAF37" t="s">
        <v>1143</v>
      </c>
      <c r="BAG37" t="s">
        <v>1143</v>
      </c>
      <c r="BAH37" t="s">
        <v>1143</v>
      </c>
      <c r="BAI37" t="s">
        <v>1143</v>
      </c>
      <c r="BAJ37" t="s">
        <v>1143</v>
      </c>
      <c r="BAK37" t="s">
        <v>1143</v>
      </c>
      <c r="BAL37" t="s">
        <v>1143</v>
      </c>
      <c r="BAM37" t="s">
        <v>1143</v>
      </c>
      <c r="BAN37" t="s">
        <v>1143</v>
      </c>
      <c r="BAO37" t="s">
        <v>1143</v>
      </c>
      <c r="BAP37" t="s">
        <v>1143</v>
      </c>
      <c r="BAQ37" t="s">
        <v>1143</v>
      </c>
      <c r="BAR37" t="s">
        <v>1143</v>
      </c>
      <c r="BAS37" t="s">
        <v>1143</v>
      </c>
      <c r="BAT37" t="s">
        <v>1143</v>
      </c>
      <c r="BAU37" t="s">
        <v>1143</v>
      </c>
      <c r="BAV37" t="s">
        <v>1143</v>
      </c>
      <c r="BAW37" t="s">
        <v>1143</v>
      </c>
      <c r="BAX37" t="s">
        <v>1143</v>
      </c>
      <c r="BAY37" t="s">
        <v>1143</v>
      </c>
      <c r="BAZ37" t="s">
        <v>1143</v>
      </c>
      <c r="BBA37" t="s">
        <v>1143</v>
      </c>
      <c r="BBB37" t="s">
        <v>1143</v>
      </c>
      <c r="BBC37" t="s">
        <v>1143</v>
      </c>
      <c r="BBD37" t="s">
        <v>1143</v>
      </c>
      <c r="BBE37" t="s">
        <v>1143</v>
      </c>
      <c r="BBF37" t="s">
        <v>1143</v>
      </c>
      <c r="BBG37" t="s">
        <v>1143</v>
      </c>
      <c r="BBH37" t="s">
        <v>1143</v>
      </c>
      <c r="BBI37" t="s">
        <v>1143</v>
      </c>
      <c r="BBJ37" t="s">
        <v>1143</v>
      </c>
      <c r="BBK37" t="s">
        <v>1143</v>
      </c>
      <c r="BBL37" t="s">
        <v>1143</v>
      </c>
      <c r="BBM37" t="s">
        <v>1143</v>
      </c>
      <c r="BBN37" t="s">
        <v>1143</v>
      </c>
      <c r="BBO37" t="s">
        <v>1143</v>
      </c>
      <c r="BBP37" t="s">
        <v>1143</v>
      </c>
      <c r="BBQ37" t="s">
        <v>1143</v>
      </c>
      <c r="BBR37" t="s">
        <v>1143</v>
      </c>
      <c r="BBS37" t="s">
        <v>1143</v>
      </c>
      <c r="BBT37" t="s">
        <v>1143</v>
      </c>
      <c r="BBU37" t="s">
        <v>1143</v>
      </c>
      <c r="BBV37" t="s">
        <v>1143</v>
      </c>
      <c r="BBW37" t="s">
        <v>1143</v>
      </c>
      <c r="BBX37" t="s">
        <v>1143</v>
      </c>
      <c r="BBY37" t="s">
        <v>1143</v>
      </c>
      <c r="BBZ37" t="s">
        <v>1143</v>
      </c>
      <c r="BCA37" t="s">
        <v>1143</v>
      </c>
      <c r="BCB37" t="s">
        <v>1143</v>
      </c>
      <c r="BCC37" t="s">
        <v>1143</v>
      </c>
      <c r="BCD37" t="s">
        <v>1143</v>
      </c>
      <c r="BCE37" t="s">
        <v>1143</v>
      </c>
      <c r="BCF37" t="s">
        <v>1143</v>
      </c>
      <c r="BCG37" t="s">
        <v>1143</v>
      </c>
      <c r="BCH37" t="s">
        <v>1143</v>
      </c>
      <c r="BCI37" t="s">
        <v>1143</v>
      </c>
      <c r="BCJ37" t="s">
        <v>1143</v>
      </c>
      <c r="BCK37" t="s">
        <v>1143</v>
      </c>
      <c r="BCL37" t="s">
        <v>1143</v>
      </c>
      <c r="BCM37" t="s">
        <v>1143</v>
      </c>
      <c r="BCN37" t="s">
        <v>1143</v>
      </c>
      <c r="BCO37" t="s">
        <v>1143</v>
      </c>
      <c r="BCP37" t="s">
        <v>1143</v>
      </c>
      <c r="BCQ37" t="s">
        <v>1143</v>
      </c>
      <c r="BCR37" t="s">
        <v>1143</v>
      </c>
      <c r="BCS37" t="s">
        <v>1143</v>
      </c>
      <c r="BCT37" t="s">
        <v>1143</v>
      </c>
      <c r="BCU37" t="s">
        <v>1143</v>
      </c>
      <c r="BCV37" t="s">
        <v>1143</v>
      </c>
      <c r="BCW37" t="s">
        <v>1143</v>
      </c>
      <c r="BCX37" t="s">
        <v>1143</v>
      </c>
      <c r="BCY37" t="s">
        <v>1143</v>
      </c>
      <c r="BCZ37" t="s">
        <v>1143</v>
      </c>
      <c r="BDA37" t="s">
        <v>1143</v>
      </c>
      <c r="BDB37" t="s">
        <v>1143</v>
      </c>
      <c r="BDC37" t="s">
        <v>1143</v>
      </c>
      <c r="BDD37" t="s">
        <v>1143</v>
      </c>
      <c r="BDE37" t="s">
        <v>1143</v>
      </c>
      <c r="BDF37" t="s">
        <v>1143</v>
      </c>
      <c r="BDG37" t="s">
        <v>1143</v>
      </c>
      <c r="BDH37" t="s">
        <v>1143</v>
      </c>
      <c r="BDI37" t="s">
        <v>1143</v>
      </c>
      <c r="BDJ37" t="s">
        <v>1143</v>
      </c>
      <c r="BDK37" t="s">
        <v>1143</v>
      </c>
      <c r="BDL37" t="s">
        <v>1143</v>
      </c>
      <c r="BDM37" t="s">
        <v>1143</v>
      </c>
      <c r="BDN37" t="s">
        <v>1143</v>
      </c>
      <c r="BDO37" t="s">
        <v>1143</v>
      </c>
      <c r="BDP37" t="s">
        <v>1143</v>
      </c>
      <c r="BDQ37" t="s">
        <v>1143</v>
      </c>
      <c r="BDR37" t="s">
        <v>1143</v>
      </c>
      <c r="BDS37" t="s">
        <v>1143</v>
      </c>
      <c r="BDT37" t="s">
        <v>1143</v>
      </c>
      <c r="BDU37" t="s">
        <v>1143</v>
      </c>
      <c r="BDV37" t="s">
        <v>1143</v>
      </c>
      <c r="BDW37" t="s">
        <v>1143</v>
      </c>
      <c r="BDX37" t="s">
        <v>1143</v>
      </c>
      <c r="BDY37" t="s">
        <v>1143</v>
      </c>
      <c r="BDZ37" t="s">
        <v>1143</v>
      </c>
      <c r="BEA37" t="s">
        <v>1143</v>
      </c>
      <c r="BEB37" t="s">
        <v>1143</v>
      </c>
      <c r="BEC37" t="s">
        <v>1143</v>
      </c>
      <c r="BED37" t="s">
        <v>1143</v>
      </c>
      <c r="BEE37" t="s">
        <v>1143</v>
      </c>
      <c r="BEF37" t="s">
        <v>1143</v>
      </c>
      <c r="BEG37" t="s">
        <v>1143</v>
      </c>
      <c r="BEH37" t="s">
        <v>1143</v>
      </c>
      <c r="BEI37" t="s">
        <v>1143</v>
      </c>
      <c r="BEJ37" t="s">
        <v>1143</v>
      </c>
      <c r="BEK37" t="s">
        <v>1143</v>
      </c>
      <c r="BEL37" t="s">
        <v>1143</v>
      </c>
      <c r="BEM37" t="s">
        <v>1143</v>
      </c>
      <c r="BEN37" t="s">
        <v>1143</v>
      </c>
      <c r="BEO37" t="s">
        <v>1143</v>
      </c>
      <c r="BEP37" t="s">
        <v>1143</v>
      </c>
      <c r="BEQ37" t="s">
        <v>1143</v>
      </c>
      <c r="BER37" t="s">
        <v>1143</v>
      </c>
      <c r="BES37" t="s">
        <v>1143</v>
      </c>
      <c r="BET37" t="s">
        <v>1143</v>
      </c>
      <c r="BEU37" t="s">
        <v>1143</v>
      </c>
      <c r="BEV37" t="s">
        <v>1143</v>
      </c>
      <c r="BEW37" t="s">
        <v>1143</v>
      </c>
      <c r="BEX37" t="s">
        <v>1143</v>
      </c>
      <c r="BEY37" t="s">
        <v>1143</v>
      </c>
      <c r="BEZ37" t="s">
        <v>1143</v>
      </c>
      <c r="BFA37" t="s">
        <v>1143</v>
      </c>
      <c r="BFB37" t="s">
        <v>1143</v>
      </c>
      <c r="BFC37" t="s">
        <v>1143</v>
      </c>
      <c r="BFD37" t="s">
        <v>1143</v>
      </c>
      <c r="BFE37" t="s">
        <v>1143</v>
      </c>
      <c r="BFF37" t="s">
        <v>1143</v>
      </c>
      <c r="BFG37" t="s">
        <v>1143</v>
      </c>
      <c r="BFH37" t="s">
        <v>1143</v>
      </c>
      <c r="BFI37" t="s">
        <v>1143</v>
      </c>
      <c r="BFJ37" t="s">
        <v>1143</v>
      </c>
      <c r="BFK37" t="s">
        <v>1143</v>
      </c>
      <c r="BFL37" t="s">
        <v>1143</v>
      </c>
      <c r="BFM37" t="s">
        <v>1143</v>
      </c>
      <c r="BFN37" t="s">
        <v>1143</v>
      </c>
      <c r="BFO37" t="s">
        <v>1143</v>
      </c>
      <c r="BFP37" t="s">
        <v>1143</v>
      </c>
      <c r="BFQ37" t="s">
        <v>1143</v>
      </c>
      <c r="BFR37" t="s">
        <v>1143</v>
      </c>
      <c r="BFS37" t="s">
        <v>1143</v>
      </c>
      <c r="BFT37" t="s">
        <v>1143</v>
      </c>
      <c r="BFU37" t="s">
        <v>1143</v>
      </c>
      <c r="BFV37" t="s">
        <v>1143</v>
      </c>
      <c r="BFW37" t="s">
        <v>1143</v>
      </c>
      <c r="BFX37" t="s">
        <v>1143</v>
      </c>
      <c r="BFY37" t="s">
        <v>1143</v>
      </c>
      <c r="BFZ37" t="s">
        <v>1143</v>
      </c>
      <c r="BGA37" t="s">
        <v>1143</v>
      </c>
      <c r="BGB37" t="s">
        <v>1143</v>
      </c>
      <c r="BGC37" t="s">
        <v>1143</v>
      </c>
      <c r="BGD37" t="s">
        <v>1143</v>
      </c>
      <c r="BGE37" t="s">
        <v>1143</v>
      </c>
      <c r="BGF37" t="s">
        <v>1143</v>
      </c>
      <c r="BGG37" t="s">
        <v>1143</v>
      </c>
      <c r="BGH37" t="s">
        <v>1143</v>
      </c>
      <c r="BGI37" t="s">
        <v>1143</v>
      </c>
      <c r="BGJ37" t="s">
        <v>1143</v>
      </c>
      <c r="BGK37" t="s">
        <v>1143</v>
      </c>
      <c r="BGL37" t="s">
        <v>1143</v>
      </c>
      <c r="BGM37" t="s">
        <v>1143</v>
      </c>
      <c r="BGN37" t="s">
        <v>1143</v>
      </c>
      <c r="BGO37" t="s">
        <v>1143</v>
      </c>
      <c r="BGP37" t="s">
        <v>1143</v>
      </c>
      <c r="BGQ37" t="s">
        <v>1143</v>
      </c>
      <c r="BGR37" t="s">
        <v>1143</v>
      </c>
      <c r="BGS37" t="s">
        <v>1143</v>
      </c>
      <c r="BGT37" t="s">
        <v>1143</v>
      </c>
      <c r="BGU37" t="s">
        <v>1143</v>
      </c>
      <c r="BGV37" t="s">
        <v>1143</v>
      </c>
      <c r="BGW37" t="s">
        <v>1143</v>
      </c>
      <c r="BGX37" t="s">
        <v>1143</v>
      </c>
      <c r="BGY37" t="s">
        <v>1143</v>
      </c>
      <c r="BGZ37" t="s">
        <v>1143</v>
      </c>
      <c r="BHA37" t="s">
        <v>1143</v>
      </c>
      <c r="BHB37" t="s">
        <v>1143</v>
      </c>
      <c r="BHC37" t="s">
        <v>1143</v>
      </c>
      <c r="BHD37" t="s">
        <v>1143</v>
      </c>
      <c r="BHE37" t="s">
        <v>1143</v>
      </c>
      <c r="BHF37" t="s">
        <v>1143</v>
      </c>
      <c r="BHG37" t="s">
        <v>1143</v>
      </c>
      <c r="BHH37" t="s">
        <v>1143</v>
      </c>
      <c r="BHI37" t="s">
        <v>1143</v>
      </c>
      <c r="BHJ37" t="s">
        <v>1143</v>
      </c>
      <c r="BHK37" t="s">
        <v>1143</v>
      </c>
      <c r="BHL37" t="s">
        <v>1143</v>
      </c>
      <c r="BHM37" t="s">
        <v>1143</v>
      </c>
      <c r="BHN37" t="s">
        <v>1143</v>
      </c>
      <c r="BHO37" t="s">
        <v>1143</v>
      </c>
      <c r="BHP37" t="s">
        <v>1143</v>
      </c>
      <c r="BHQ37" t="s">
        <v>1143</v>
      </c>
      <c r="BHR37" t="s">
        <v>1143</v>
      </c>
      <c r="BHS37" t="s">
        <v>1143</v>
      </c>
      <c r="BHT37" t="s">
        <v>1143</v>
      </c>
      <c r="BHU37" t="s">
        <v>1143</v>
      </c>
      <c r="BHV37" t="s">
        <v>1143</v>
      </c>
      <c r="BHW37" t="s">
        <v>1143</v>
      </c>
      <c r="BHX37" t="s">
        <v>1143</v>
      </c>
      <c r="BHY37" t="s">
        <v>1143</v>
      </c>
      <c r="BHZ37" t="s">
        <v>1143</v>
      </c>
      <c r="BIA37" t="s">
        <v>1143</v>
      </c>
      <c r="BIB37" t="s">
        <v>1143</v>
      </c>
      <c r="BIC37" t="s">
        <v>1143</v>
      </c>
      <c r="BID37" t="s">
        <v>1143</v>
      </c>
      <c r="BIE37" t="s">
        <v>1143</v>
      </c>
      <c r="BIF37" t="s">
        <v>1143</v>
      </c>
      <c r="BIG37" t="s">
        <v>1143</v>
      </c>
      <c r="BIH37" t="s">
        <v>1143</v>
      </c>
      <c r="BII37" t="s">
        <v>1143</v>
      </c>
      <c r="BIJ37" t="s">
        <v>1143</v>
      </c>
      <c r="BIK37" t="s">
        <v>1143</v>
      </c>
      <c r="BIL37" t="s">
        <v>1143</v>
      </c>
      <c r="BIM37" t="s">
        <v>1143</v>
      </c>
      <c r="BIN37" t="s">
        <v>1143</v>
      </c>
      <c r="BIO37" t="s">
        <v>1143</v>
      </c>
      <c r="BIP37" t="s">
        <v>1143</v>
      </c>
      <c r="BIQ37" t="s">
        <v>1143</v>
      </c>
      <c r="BIR37" t="s">
        <v>1143</v>
      </c>
      <c r="BIS37" t="s">
        <v>1143</v>
      </c>
      <c r="BIT37" t="s">
        <v>1143</v>
      </c>
      <c r="BIU37" t="s">
        <v>1143</v>
      </c>
      <c r="BIV37" t="s">
        <v>1143</v>
      </c>
      <c r="BIW37" t="s">
        <v>1143</v>
      </c>
      <c r="BIX37" t="s">
        <v>1143</v>
      </c>
      <c r="BIY37" t="s">
        <v>1143</v>
      </c>
      <c r="BIZ37" t="s">
        <v>1143</v>
      </c>
      <c r="BJA37" t="s">
        <v>1143</v>
      </c>
      <c r="BJB37" t="s">
        <v>1143</v>
      </c>
      <c r="BJC37" t="s">
        <v>1143</v>
      </c>
      <c r="BJD37" t="s">
        <v>1143</v>
      </c>
      <c r="BJE37" t="s">
        <v>1143</v>
      </c>
      <c r="BJF37" t="s">
        <v>1143</v>
      </c>
      <c r="BJG37" t="s">
        <v>1143</v>
      </c>
      <c r="BJH37" t="s">
        <v>1143</v>
      </c>
      <c r="BJI37" t="s">
        <v>1143</v>
      </c>
      <c r="BJJ37" t="s">
        <v>1143</v>
      </c>
      <c r="BJK37" t="s">
        <v>1143</v>
      </c>
      <c r="BJL37" t="s">
        <v>1143</v>
      </c>
      <c r="BJM37" t="s">
        <v>1143</v>
      </c>
      <c r="BJN37" t="s">
        <v>1143</v>
      </c>
      <c r="BJO37" t="s">
        <v>1143</v>
      </c>
      <c r="BJP37" t="s">
        <v>1143</v>
      </c>
      <c r="BJQ37" t="s">
        <v>1143</v>
      </c>
      <c r="BJR37" t="s">
        <v>1143</v>
      </c>
      <c r="BJS37" t="s">
        <v>1143</v>
      </c>
      <c r="BJT37" t="s">
        <v>1143</v>
      </c>
      <c r="BJU37" t="s">
        <v>1143</v>
      </c>
      <c r="BJV37" t="s">
        <v>1143</v>
      </c>
      <c r="BJW37" t="s">
        <v>1143</v>
      </c>
      <c r="BJX37" t="s">
        <v>1143</v>
      </c>
      <c r="BJY37" t="s">
        <v>1143</v>
      </c>
      <c r="BJZ37" t="s">
        <v>1143</v>
      </c>
      <c r="BKA37" t="s">
        <v>1143</v>
      </c>
      <c r="BKB37" t="s">
        <v>1143</v>
      </c>
      <c r="BKC37" t="s">
        <v>1143</v>
      </c>
      <c r="BKD37" t="s">
        <v>1143</v>
      </c>
      <c r="BKE37" t="s">
        <v>1143</v>
      </c>
      <c r="BKF37" t="s">
        <v>1143</v>
      </c>
      <c r="BKG37" t="s">
        <v>1143</v>
      </c>
      <c r="BKH37" t="s">
        <v>1143</v>
      </c>
      <c r="BKI37" t="s">
        <v>1143</v>
      </c>
      <c r="BKJ37" t="s">
        <v>1143</v>
      </c>
      <c r="BKK37" t="s">
        <v>1143</v>
      </c>
      <c r="BKL37" t="s">
        <v>1143</v>
      </c>
      <c r="BKM37" t="s">
        <v>1143</v>
      </c>
      <c r="BKN37" t="s">
        <v>1143</v>
      </c>
      <c r="BKO37" t="s">
        <v>1143</v>
      </c>
      <c r="BKP37" t="s">
        <v>1143</v>
      </c>
      <c r="BKQ37" t="s">
        <v>1143</v>
      </c>
      <c r="BKR37" t="s">
        <v>1143</v>
      </c>
      <c r="BKS37" t="s">
        <v>1143</v>
      </c>
      <c r="BKT37" t="s">
        <v>1143</v>
      </c>
      <c r="BKU37" t="s">
        <v>1143</v>
      </c>
      <c r="BKV37" t="s">
        <v>1143</v>
      </c>
      <c r="BKW37" t="s">
        <v>1143</v>
      </c>
      <c r="BKX37" t="s">
        <v>1143</v>
      </c>
      <c r="BKY37" t="s">
        <v>1143</v>
      </c>
      <c r="BKZ37" t="s">
        <v>1143</v>
      </c>
      <c r="BLA37" t="s">
        <v>1143</v>
      </c>
      <c r="BLB37" t="s">
        <v>1143</v>
      </c>
      <c r="BLC37" t="s">
        <v>1143</v>
      </c>
      <c r="BLD37" t="s">
        <v>1143</v>
      </c>
      <c r="BLE37" t="s">
        <v>1143</v>
      </c>
      <c r="BLF37" t="s">
        <v>1143</v>
      </c>
      <c r="BLG37" t="s">
        <v>1143</v>
      </c>
      <c r="BLH37" t="s">
        <v>1143</v>
      </c>
      <c r="BLI37" t="s">
        <v>1143</v>
      </c>
      <c r="BLJ37" t="s">
        <v>1143</v>
      </c>
      <c r="BLK37" t="s">
        <v>1143</v>
      </c>
      <c r="BLL37" t="s">
        <v>1143</v>
      </c>
      <c r="BLM37" t="s">
        <v>1143</v>
      </c>
      <c r="BLN37" t="s">
        <v>1143</v>
      </c>
      <c r="BLO37" t="s">
        <v>1143</v>
      </c>
      <c r="BLP37" t="s">
        <v>1143</v>
      </c>
      <c r="BLQ37" t="s">
        <v>1143</v>
      </c>
      <c r="BLR37" t="s">
        <v>1143</v>
      </c>
      <c r="BLS37" t="s">
        <v>1143</v>
      </c>
      <c r="BLT37" t="s">
        <v>1143</v>
      </c>
      <c r="BLU37" t="s">
        <v>1143</v>
      </c>
      <c r="BLV37" t="s">
        <v>1143</v>
      </c>
      <c r="BLW37" t="s">
        <v>1143</v>
      </c>
      <c r="BLX37" t="s">
        <v>1143</v>
      </c>
      <c r="BLY37" t="s">
        <v>1143</v>
      </c>
      <c r="BLZ37" t="s">
        <v>1143</v>
      </c>
      <c r="BMA37" t="s">
        <v>1143</v>
      </c>
      <c r="BMB37" t="s">
        <v>1143</v>
      </c>
      <c r="BMC37" t="s">
        <v>1143</v>
      </c>
      <c r="BMD37" t="s">
        <v>1143</v>
      </c>
      <c r="BME37" t="s">
        <v>1143</v>
      </c>
      <c r="BMF37" t="s">
        <v>1143</v>
      </c>
      <c r="BMG37" t="s">
        <v>1143</v>
      </c>
      <c r="BMH37" t="s">
        <v>1143</v>
      </c>
      <c r="BMI37" t="s">
        <v>1143</v>
      </c>
      <c r="BMJ37" t="s">
        <v>1143</v>
      </c>
      <c r="BMK37" t="s">
        <v>1143</v>
      </c>
      <c r="BML37" t="s">
        <v>1143</v>
      </c>
      <c r="BMM37" t="s">
        <v>1143</v>
      </c>
      <c r="BMN37" t="s">
        <v>1143</v>
      </c>
      <c r="BMO37" t="s">
        <v>1143</v>
      </c>
      <c r="BMP37" t="s">
        <v>1143</v>
      </c>
      <c r="BMQ37" t="s">
        <v>1143</v>
      </c>
      <c r="BMR37" t="s">
        <v>1143</v>
      </c>
      <c r="BMS37" t="s">
        <v>1143</v>
      </c>
      <c r="BMT37" t="s">
        <v>1143</v>
      </c>
      <c r="BMU37" t="s">
        <v>1143</v>
      </c>
      <c r="BMV37" t="s">
        <v>1143</v>
      </c>
      <c r="BMW37" t="s">
        <v>1143</v>
      </c>
      <c r="BMX37" t="s">
        <v>1143</v>
      </c>
      <c r="BMY37" t="s">
        <v>1143</v>
      </c>
      <c r="BMZ37" t="s">
        <v>1143</v>
      </c>
      <c r="BNA37" t="s">
        <v>1143</v>
      </c>
      <c r="BNB37" t="s">
        <v>1143</v>
      </c>
      <c r="BNC37" t="s">
        <v>1143</v>
      </c>
      <c r="BND37" t="s">
        <v>1143</v>
      </c>
      <c r="BNE37" t="s">
        <v>1143</v>
      </c>
      <c r="BNF37" t="s">
        <v>1143</v>
      </c>
      <c r="BNG37" t="s">
        <v>1143</v>
      </c>
      <c r="BNH37" t="s">
        <v>1143</v>
      </c>
      <c r="BNI37" t="s">
        <v>1143</v>
      </c>
      <c r="BNJ37" t="s">
        <v>1143</v>
      </c>
      <c r="BNK37" t="s">
        <v>1143</v>
      </c>
      <c r="BNL37" t="s">
        <v>1143</v>
      </c>
      <c r="BNM37" t="s">
        <v>1143</v>
      </c>
      <c r="BNN37" t="s">
        <v>1143</v>
      </c>
      <c r="BNO37" t="s">
        <v>1143</v>
      </c>
      <c r="BNP37" t="s">
        <v>1143</v>
      </c>
      <c r="BNQ37" t="s">
        <v>1143</v>
      </c>
      <c r="BNR37" t="s">
        <v>1143</v>
      </c>
      <c r="BNS37" t="s">
        <v>1143</v>
      </c>
      <c r="BNT37" t="s">
        <v>1143</v>
      </c>
      <c r="BNU37" t="s">
        <v>1143</v>
      </c>
      <c r="BNV37" t="s">
        <v>1143</v>
      </c>
      <c r="BNW37" t="s">
        <v>1143</v>
      </c>
      <c r="BNX37" t="s">
        <v>1143</v>
      </c>
      <c r="BNY37" t="s">
        <v>1143</v>
      </c>
      <c r="BNZ37" t="s">
        <v>1143</v>
      </c>
      <c r="BOA37" t="s">
        <v>1143</v>
      </c>
      <c r="BOB37" t="s">
        <v>1143</v>
      </c>
      <c r="BOC37" t="s">
        <v>1143</v>
      </c>
      <c r="BOD37" t="s">
        <v>1143</v>
      </c>
      <c r="BOE37" t="s">
        <v>1143</v>
      </c>
      <c r="BOF37" t="s">
        <v>1143</v>
      </c>
      <c r="BOG37" t="s">
        <v>1143</v>
      </c>
      <c r="BOH37" t="s">
        <v>1143</v>
      </c>
      <c r="BOI37" t="s">
        <v>1143</v>
      </c>
      <c r="BOJ37" t="s">
        <v>1143</v>
      </c>
      <c r="BOK37" t="s">
        <v>1143</v>
      </c>
      <c r="BOL37" t="s">
        <v>1143</v>
      </c>
      <c r="BOM37" t="s">
        <v>1143</v>
      </c>
      <c r="BON37" t="s">
        <v>1143</v>
      </c>
      <c r="BOO37" t="s">
        <v>1143</v>
      </c>
      <c r="BOP37" t="s">
        <v>1143</v>
      </c>
      <c r="BOQ37" t="s">
        <v>1143</v>
      </c>
      <c r="BOR37" t="s">
        <v>1143</v>
      </c>
      <c r="BOS37" t="s">
        <v>1143</v>
      </c>
      <c r="BOT37" t="s">
        <v>1143</v>
      </c>
      <c r="BOU37" t="s">
        <v>1143</v>
      </c>
      <c r="BOV37" t="s">
        <v>1143</v>
      </c>
      <c r="BOW37" t="s">
        <v>1143</v>
      </c>
      <c r="BOX37" t="s">
        <v>1143</v>
      </c>
      <c r="BOY37" t="s">
        <v>1143</v>
      </c>
      <c r="BOZ37" t="s">
        <v>1143</v>
      </c>
      <c r="BPA37" t="s">
        <v>1143</v>
      </c>
      <c r="BPB37" t="s">
        <v>1143</v>
      </c>
      <c r="BPC37" t="s">
        <v>1143</v>
      </c>
      <c r="BPD37" t="s">
        <v>1143</v>
      </c>
      <c r="BPE37" t="s">
        <v>1143</v>
      </c>
      <c r="BPF37" t="s">
        <v>1143</v>
      </c>
      <c r="BPG37" t="s">
        <v>1143</v>
      </c>
      <c r="BPH37" t="s">
        <v>1143</v>
      </c>
      <c r="BPI37" t="s">
        <v>1143</v>
      </c>
      <c r="BPJ37" t="s">
        <v>1143</v>
      </c>
      <c r="BPK37" t="s">
        <v>1143</v>
      </c>
      <c r="BPL37" t="s">
        <v>1143</v>
      </c>
      <c r="BPM37" t="s">
        <v>1143</v>
      </c>
      <c r="BPN37" t="s">
        <v>1143</v>
      </c>
      <c r="BPO37" t="s">
        <v>1143</v>
      </c>
      <c r="BPP37" t="s">
        <v>1143</v>
      </c>
      <c r="BPQ37" t="s">
        <v>1143</v>
      </c>
      <c r="BPR37" t="s">
        <v>1143</v>
      </c>
      <c r="BPS37" t="s">
        <v>1143</v>
      </c>
      <c r="BPT37" t="s">
        <v>1143</v>
      </c>
      <c r="BPU37" t="s">
        <v>1143</v>
      </c>
      <c r="BPV37" t="s">
        <v>1143</v>
      </c>
      <c r="BPW37" t="s">
        <v>1143</v>
      </c>
      <c r="BPX37" t="s">
        <v>1143</v>
      </c>
      <c r="BPY37" t="s">
        <v>1143</v>
      </c>
      <c r="BPZ37" t="s">
        <v>1143</v>
      </c>
      <c r="BQA37" t="s">
        <v>1143</v>
      </c>
      <c r="BQB37" t="s">
        <v>1143</v>
      </c>
      <c r="BQC37" t="s">
        <v>1143</v>
      </c>
      <c r="BQD37" t="s">
        <v>1143</v>
      </c>
      <c r="BQE37" t="s">
        <v>1143</v>
      </c>
      <c r="BQF37" t="s">
        <v>1143</v>
      </c>
      <c r="BQG37" t="s">
        <v>1143</v>
      </c>
      <c r="BQH37" t="s">
        <v>1143</v>
      </c>
      <c r="BQI37" t="s">
        <v>1143</v>
      </c>
      <c r="BQJ37" t="s">
        <v>1143</v>
      </c>
      <c r="BQK37" t="s">
        <v>1143</v>
      </c>
      <c r="BQL37" t="s">
        <v>1143</v>
      </c>
      <c r="BQM37" t="s">
        <v>1143</v>
      </c>
      <c r="BQN37" t="s">
        <v>1143</v>
      </c>
      <c r="BQO37" t="s">
        <v>1143</v>
      </c>
      <c r="BQP37" t="s">
        <v>1143</v>
      </c>
      <c r="BQQ37" t="s">
        <v>1143</v>
      </c>
      <c r="BQR37" t="s">
        <v>1143</v>
      </c>
      <c r="BQS37" t="s">
        <v>1143</v>
      </c>
      <c r="BQT37" t="s">
        <v>1143</v>
      </c>
      <c r="BQU37" t="s">
        <v>1143</v>
      </c>
      <c r="BQV37" t="s">
        <v>1143</v>
      </c>
      <c r="BQW37" t="s">
        <v>1143</v>
      </c>
      <c r="BQX37" t="s">
        <v>1143</v>
      </c>
      <c r="BQY37" t="s">
        <v>1143</v>
      </c>
      <c r="BQZ37" t="s">
        <v>1143</v>
      </c>
      <c r="BRA37" t="s">
        <v>1143</v>
      </c>
      <c r="BRB37" t="s">
        <v>1143</v>
      </c>
      <c r="BRC37" t="s">
        <v>1143</v>
      </c>
      <c r="BRD37" t="s">
        <v>1143</v>
      </c>
      <c r="BRE37" t="s">
        <v>1143</v>
      </c>
      <c r="BRF37" t="s">
        <v>1143</v>
      </c>
      <c r="BRG37" t="s">
        <v>1143</v>
      </c>
      <c r="BRH37" t="s">
        <v>1143</v>
      </c>
      <c r="BRI37" t="s">
        <v>1143</v>
      </c>
      <c r="BRJ37" t="s">
        <v>1143</v>
      </c>
      <c r="BRK37" t="s">
        <v>1143</v>
      </c>
      <c r="BRL37" t="s">
        <v>1143</v>
      </c>
      <c r="BRM37" t="s">
        <v>1143</v>
      </c>
      <c r="BRN37" t="s">
        <v>1143</v>
      </c>
      <c r="BRO37" t="s">
        <v>1143</v>
      </c>
      <c r="BRP37" t="s">
        <v>1143</v>
      </c>
      <c r="BRQ37" t="s">
        <v>1143</v>
      </c>
      <c r="BRR37" t="s">
        <v>1143</v>
      </c>
      <c r="BRS37" t="s">
        <v>1143</v>
      </c>
      <c r="BRT37" t="s">
        <v>1143</v>
      </c>
      <c r="BRU37" t="s">
        <v>1143</v>
      </c>
      <c r="BRV37" t="s">
        <v>1143</v>
      </c>
      <c r="BRW37" t="s">
        <v>1143</v>
      </c>
      <c r="BRX37" t="s">
        <v>1143</v>
      </c>
      <c r="BRY37" t="s">
        <v>1143</v>
      </c>
      <c r="BRZ37" t="s">
        <v>1143</v>
      </c>
      <c r="BSA37" t="s">
        <v>1143</v>
      </c>
      <c r="BSB37" t="s">
        <v>1143</v>
      </c>
      <c r="BSC37" t="s">
        <v>1143</v>
      </c>
      <c r="BSD37" t="s">
        <v>1143</v>
      </c>
      <c r="BSE37" t="s">
        <v>1143</v>
      </c>
      <c r="BSF37" t="s">
        <v>1143</v>
      </c>
      <c r="BSG37" t="s">
        <v>1143</v>
      </c>
      <c r="BSH37" t="s">
        <v>1143</v>
      </c>
      <c r="BSI37" t="s">
        <v>1143</v>
      </c>
      <c r="BSJ37" t="s">
        <v>1143</v>
      </c>
      <c r="BSK37" t="s">
        <v>1143</v>
      </c>
      <c r="BSL37" t="s">
        <v>1143</v>
      </c>
      <c r="BSM37" t="s">
        <v>1143</v>
      </c>
      <c r="BSN37" t="s">
        <v>1143</v>
      </c>
      <c r="BSO37" t="s">
        <v>1143</v>
      </c>
      <c r="BSP37" t="s">
        <v>1143</v>
      </c>
      <c r="BSQ37" t="s">
        <v>1143</v>
      </c>
      <c r="BSR37" t="s">
        <v>1143</v>
      </c>
      <c r="BSS37" t="s">
        <v>1143</v>
      </c>
      <c r="BST37" t="s">
        <v>1143</v>
      </c>
      <c r="BSU37" t="s">
        <v>1143</v>
      </c>
      <c r="BSV37" t="s">
        <v>1143</v>
      </c>
      <c r="BSW37" t="s">
        <v>1143</v>
      </c>
      <c r="BSX37" t="s">
        <v>1143</v>
      </c>
      <c r="BSY37" t="s">
        <v>1143</v>
      </c>
      <c r="BSZ37" t="s">
        <v>1143</v>
      </c>
      <c r="BTA37" t="s">
        <v>1143</v>
      </c>
      <c r="BTB37" t="s">
        <v>1143</v>
      </c>
      <c r="BTC37" t="s">
        <v>1143</v>
      </c>
      <c r="BTD37" t="s">
        <v>1143</v>
      </c>
      <c r="BTE37" t="s">
        <v>1143</v>
      </c>
      <c r="BTF37" t="s">
        <v>1143</v>
      </c>
      <c r="BTG37" t="s">
        <v>1143</v>
      </c>
      <c r="BTH37" t="s">
        <v>1143</v>
      </c>
      <c r="BTI37" t="s">
        <v>1143</v>
      </c>
      <c r="BTJ37" t="s">
        <v>1143</v>
      </c>
      <c r="BTK37" t="s">
        <v>1143</v>
      </c>
      <c r="BTL37" t="s">
        <v>1143</v>
      </c>
      <c r="BTM37" t="s">
        <v>1143</v>
      </c>
      <c r="BTN37" t="s">
        <v>1143</v>
      </c>
      <c r="BTO37" t="s">
        <v>1143</v>
      </c>
      <c r="BTP37" t="s">
        <v>1143</v>
      </c>
      <c r="BTQ37" t="s">
        <v>1143</v>
      </c>
      <c r="BTR37" t="s">
        <v>1143</v>
      </c>
      <c r="BTS37" t="s">
        <v>1143</v>
      </c>
      <c r="BTT37" t="s">
        <v>1143</v>
      </c>
      <c r="BTU37" t="s">
        <v>1143</v>
      </c>
      <c r="BTV37" t="s">
        <v>1143</v>
      </c>
      <c r="BTW37" t="s">
        <v>1143</v>
      </c>
      <c r="BTX37" t="s">
        <v>1143</v>
      </c>
      <c r="BTY37" t="s">
        <v>1143</v>
      </c>
      <c r="BTZ37" t="s">
        <v>1143</v>
      </c>
      <c r="BUA37" t="s">
        <v>1143</v>
      </c>
      <c r="BUB37" t="s">
        <v>1143</v>
      </c>
      <c r="BUC37" t="s">
        <v>1143</v>
      </c>
      <c r="BUD37" t="s">
        <v>1143</v>
      </c>
      <c r="BUE37" t="s">
        <v>1143</v>
      </c>
      <c r="BUF37" t="s">
        <v>1143</v>
      </c>
      <c r="BUG37" t="s">
        <v>1143</v>
      </c>
      <c r="BUH37" t="s">
        <v>1143</v>
      </c>
      <c r="BUI37" t="s">
        <v>1143</v>
      </c>
      <c r="BUJ37" t="s">
        <v>1143</v>
      </c>
      <c r="BUK37" t="s">
        <v>1143</v>
      </c>
      <c r="BUL37" t="s">
        <v>1143</v>
      </c>
      <c r="BUM37" t="s">
        <v>1143</v>
      </c>
      <c r="BUN37" t="s">
        <v>1143</v>
      </c>
      <c r="BUO37" t="s">
        <v>1143</v>
      </c>
      <c r="BUP37" t="s">
        <v>1143</v>
      </c>
      <c r="BUQ37" t="s">
        <v>1143</v>
      </c>
      <c r="BUR37" t="s">
        <v>1143</v>
      </c>
      <c r="BUS37" t="s">
        <v>1143</v>
      </c>
      <c r="BUT37" t="s">
        <v>1143</v>
      </c>
      <c r="BUU37" t="s">
        <v>1143</v>
      </c>
      <c r="BUV37" t="s">
        <v>1143</v>
      </c>
      <c r="BUW37" t="s">
        <v>1143</v>
      </c>
      <c r="BUX37" t="s">
        <v>1143</v>
      </c>
      <c r="BUY37" t="s">
        <v>1143</v>
      </c>
      <c r="BUZ37" t="s">
        <v>1143</v>
      </c>
      <c r="BVA37" t="s">
        <v>1143</v>
      </c>
      <c r="BVB37" t="s">
        <v>1143</v>
      </c>
      <c r="BVC37" t="s">
        <v>1143</v>
      </c>
      <c r="BVD37" t="s">
        <v>1143</v>
      </c>
      <c r="BVE37" t="s">
        <v>1143</v>
      </c>
      <c r="BVF37" t="s">
        <v>1143</v>
      </c>
      <c r="BVG37" t="s">
        <v>1143</v>
      </c>
      <c r="BVH37" t="s">
        <v>1143</v>
      </c>
      <c r="BVI37" t="s">
        <v>1143</v>
      </c>
      <c r="BVJ37" t="s">
        <v>1143</v>
      </c>
      <c r="BVK37" t="s">
        <v>1143</v>
      </c>
      <c r="BVL37" t="s">
        <v>1143</v>
      </c>
      <c r="BVM37" t="s">
        <v>1143</v>
      </c>
      <c r="BVN37" t="s">
        <v>1143</v>
      </c>
      <c r="BVO37" t="s">
        <v>1143</v>
      </c>
      <c r="BVP37" t="s">
        <v>1143</v>
      </c>
      <c r="BVQ37" t="s">
        <v>1143</v>
      </c>
      <c r="BVR37" t="s">
        <v>1143</v>
      </c>
      <c r="BVS37" t="s">
        <v>1143</v>
      </c>
      <c r="BVT37" t="s">
        <v>1143</v>
      </c>
      <c r="BVU37" t="s">
        <v>1143</v>
      </c>
      <c r="BVV37" t="s">
        <v>1143</v>
      </c>
      <c r="BVW37" t="s">
        <v>1143</v>
      </c>
      <c r="BVX37" t="s">
        <v>1143</v>
      </c>
      <c r="BVY37" t="s">
        <v>1143</v>
      </c>
      <c r="BVZ37" t="s">
        <v>1143</v>
      </c>
      <c r="BWA37" t="s">
        <v>1143</v>
      </c>
      <c r="BWB37" t="s">
        <v>1143</v>
      </c>
      <c r="BWC37" t="s">
        <v>1143</v>
      </c>
      <c r="BWD37" t="s">
        <v>1143</v>
      </c>
      <c r="BWE37" t="s">
        <v>1143</v>
      </c>
      <c r="BWF37" t="s">
        <v>1143</v>
      </c>
      <c r="BWG37" t="s">
        <v>1143</v>
      </c>
      <c r="BWH37" t="s">
        <v>1143</v>
      </c>
      <c r="BWI37" t="s">
        <v>1143</v>
      </c>
      <c r="BWJ37" t="s">
        <v>1143</v>
      </c>
      <c r="BWK37" t="s">
        <v>1143</v>
      </c>
      <c r="BWL37" t="s">
        <v>1143</v>
      </c>
      <c r="BWM37" t="s">
        <v>1143</v>
      </c>
      <c r="BWN37" t="s">
        <v>1143</v>
      </c>
      <c r="BWO37" t="s">
        <v>1143</v>
      </c>
      <c r="BWP37" t="s">
        <v>1143</v>
      </c>
      <c r="BWQ37" t="s">
        <v>1143</v>
      </c>
      <c r="BWR37" t="s">
        <v>1143</v>
      </c>
      <c r="BWS37" t="s">
        <v>1143</v>
      </c>
      <c r="BWT37" t="s">
        <v>1143</v>
      </c>
      <c r="BWU37" t="s">
        <v>1143</v>
      </c>
      <c r="BWV37" t="s">
        <v>1143</v>
      </c>
      <c r="BWW37" t="s">
        <v>1143</v>
      </c>
      <c r="BWX37" t="s">
        <v>1143</v>
      </c>
      <c r="BWY37" t="s">
        <v>1143</v>
      </c>
      <c r="BWZ37" t="s">
        <v>1143</v>
      </c>
      <c r="BXA37" t="s">
        <v>1143</v>
      </c>
      <c r="BXB37" t="s">
        <v>1143</v>
      </c>
      <c r="BXC37" t="s">
        <v>1143</v>
      </c>
      <c r="BXD37" t="s">
        <v>1143</v>
      </c>
      <c r="BXE37" t="s">
        <v>1143</v>
      </c>
      <c r="BXF37" t="s">
        <v>1143</v>
      </c>
      <c r="BXG37" t="s">
        <v>1143</v>
      </c>
      <c r="BXH37" t="s">
        <v>1143</v>
      </c>
      <c r="BXI37" t="s">
        <v>1143</v>
      </c>
      <c r="BXJ37" t="s">
        <v>1143</v>
      </c>
      <c r="BXK37" t="s">
        <v>1143</v>
      </c>
      <c r="BXL37" t="s">
        <v>1143</v>
      </c>
      <c r="BXM37" t="s">
        <v>1143</v>
      </c>
      <c r="BXN37" t="s">
        <v>1143</v>
      </c>
      <c r="BXO37" t="s">
        <v>1143</v>
      </c>
      <c r="BXP37" t="s">
        <v>1143</v>
      </c>
      <c r="BXQ37" t="s">
        <v>1143</v>
      </c>
      <c r="BXR37" t="s">
        <v>1143</v>
      </c>
      <c r="BXS37" t="s">
        <v>1143</v>
      </c>
      <c r="BXT37" t="s">
        <v>1143</v>
      </c>
      <c r="BXU37" t="s">
        <v>1143</v>
      </c>
      <c r="BXV37" t="s">
        <v>1143</v>
      </c>
      <c r="BXW37" t="s">
        <v>1143</v>
      </c>
      <c r="BXX37" t="s">
        <v>1143</v>
      </c>
      <c r="BXY37" t="s">
        <v>1143</v>
      </c>
      <c r="BXZ37" t="s">
        <v>1143</v>
      </c>
      <c r="BYA37" t="s">
        <v>1143</v>
      </c>
      <c r="BYB37" t="s">
        <v>1143</v>
      </c>
      <c r="BYC37" t="s">
        <v>1143</v>
      </c>
      <c r="BYD37" t="s">
        <v>1143</v>
      </c>
      <c r="BYE37" t="s">
        <v>1143</v>
      </c>
      <c r="BYF37" t="s">
        <v>1143</v>
      </c>
      <c r="BYG37" t="s">
        <v>1143</v>
      </c>
      <c r="BYH37" t="s">
        <v>1143</v>
      </c>
      <c r="BYI37" t="s">
        <v>1143</v>
      </c>
      <c r="BYJ37" t="s">
        <v>1143</v>
      </c>
      <c r="BYK37" t="s">
        <v>1143</v>
      </c>
      <c r="BYL37" t="s">
        <v>1143</v>
      </c>
      <c r="BYM37" t="s">
        <v>1143</v>
      </c>
      <c r="BYN37" t="s">
        <v>1143</v>
      </c>
      <c r="BYO37" t="s">
        <v>1143</v>
      </c>
      <c r="BYP37" t="s">
        <v>1143</v>
      </c>
      <c r="BYQ37" t="s">
        <v>1143</v>
      </c>
      <c r="BYR37" t="s">
        <v>1143</v>
      </c>
      <c r="BYS37" t="s">
        <v>1143</v>
      </c>
      <c r="BYT37" t="s">
        <v>1143</v>
      </c>
      <c r="BYU37" t="s">
        <v>1143</v>
      </c>
      <c r="BYV37" t="s">
        <v>1143</v>
      </c>
      <c r="BYW37" t="s">
        <v>1143</v>
      </c>
      <c r="BYX37" t="s">
        <v>1143</v>
      </c>
      <c r="BYY37" t="s">
        <v>1143</v>
      </c>
      <c r="BYZ37" t="s">
        <v>1143</v>
      </c>
      <c r="BZA37" t="s">
        <v>1143</v>
      </c>
      <c r="BZB37" t="s">
        <v>1143</v>
      </c>
      <c r="BZC37" t="s">
        <v>1143</v>
      </c>
      <c r="BZD37" t="s">
        <v>1143</v>
      </c>
      <c r="BZE37" t="s">
        <v>1143</v>
      </c>
      <c r="BZF37" t="s">
        <v>1143</v>
      </c>
      <c r="BZG37" t="s">
        <v>1143</v>
      </c>
      <c r="BZH37" t="s">
        <v>1143</v>
      </c>
      <c r="BZI37" t="s">
        <v>1143</v>
      </c>
      <c r="BZJ37" t="s">
        <v>1143</v>
      </c>
      <c r="BZK37" t="s">
        <v>1143</v>
      </c>
      <c r="BZL37" t="s">
        <v>1143</v>
      </c>
      <c r="BZM37" t="s">
        <v>1143</v>
      </c>
      <c r="BZN37" t="s">
        <v>1143</v>
      </c>
      <c r="BZO37" t="s">
        <v>1143</v>
      </c>
      <c r="BZP37" t="s">
        <v>1143</v>
      </c>
      <c r="BZQ37" t="s">
        <v>1143</v>
      </c>
      <c r="BZR37" t="s">
        <v>1143</v>
      </c>
      <c r="BZS37" t="s">
        <v>1143</v>
      </c>
      <c r="BZT37" t="s">
        <v>1143</v>
      </c>
      <c r="BZU37" t="s">
        <v>1143</v>
      </c>
      <c r="BZV37" t="s">
        <v>1143</v>
      </c>
      <c r="BZW37" t="s">
        <v>1143</v>
      </c>
      <c r="BZX37" t="s">
        <v>1143</v>
      </c>
      <c r="BZY37" t="s">
        <v>1143</v>
      </c>
      <c r="BZZ37" t="s">
        <v>1143</v>
      </c>
      <c r="CAA37" t="s">
        <v>1143</v>
      </c>
      <c r="CAB37" t="s">
        <v>1143</v>
      </c>
      <c r="CAC37" t="s">
        <v>1143</v>
      </c>
      <c r="CAD37" t="s">
        <v>1143</v>
      </c>
      <c r="CAE37" t="s">
        <v>1143</v>
      </c>
      <c r="CAF37" t="s">
        <v>1143</v>
      </c>
      <c r="CAG37" t="s">
        <v>1143</v>
      </c>
      <c r="CAH37" t="s">
        <v>1143</v>
      </c>
      <c r="CAI37" t="s">
        <v>1143</v>
      </c>
      <c r="CAJ37" t="s">
        <v>1143</v>
      </c>
      <c r="CAK37" t="s">
        <v>1143</v>
      </c>
      <c r="CAL37" t="s">
        <v>1143</v>
      </c>
      <c r="CAM37" t="s">
        <v>1143</v>
      </c>
      <c r="CAN37" t="s">
        <v>1143</v>
      </c>
      <c r="CAO37" t="s">
        <v>1143</v>
      </c>
      <c r="CAP37" t="s">
        <v>1143</v>
      </c>
      <c r="CAQ37" t="s">
        <v>1143</v>
      </c>
      <c r="CAR37" t="s">
        <v>1143</v>
      </c>
      <c r="CAS37" t="s">
        <v>1143</v>
      </c>
      <c r="CAT37" t="s">
        <v>1143</v>
      </c>
      <c r="CAU37" t="s">
        <v>1143</v>
      </c>
      <c r="CAV37" t="s">
        <v>1143</v>
      </c>
      <c r="CAW37" t="s">
        <v>1143</v>
      </c>
      <c r="CAX37" t="s">
        <v>1143</v>
      </c>
      <c r="CAY37" t="s">
        <v>1143</v>
      </c>
      <c r="CAZ37" t="s">
        <v>1143</v>
      </c>
      <c r="CBA37" t="s">
        <v>1143</v>
      </c>
      <c r="CBB37" t="s">
        <v>1143</v>
      </c>
      <c r="CBC37" t="s">
        <v>1143</v>
      </c>
      <c r="CBD37" t="s">
        <v>1143</v>
      </c>
      <c r="CBE37" t="s">
        <v>1143</v>
      </c>
      <c r="CBF37" t="s">
        <v>1143</v>
      </c>
      <c r="CBG37" t="s">
        <v>1143</v>
      </c>
      <c r="CBH37" t="s">
        <v>1143</v>
      </c>
      <c r="CBI37" t="s">
        <v>1143</v>
      </c>
      <c r="CBJ37" t="s">
        <v>1143</v>
      </c>
      <c r="CBK37" t="s">
        <v>1143</v>
      </c>
      <c r="CBL37" t="s">
        <v>1143</v>
      </c>
      <c r="CBM37" t="s">
        <v>1143</v>
      </c>
      <c r="CBN37" t="s">
        <v>1143</v>
      </c>
      <c r="CBO37" t="s">
        <v>1143</v>
      </c>
      <c r="CBP37" t="s">
        <v>1143</v>
      </c>
      <c r="CBQ37" t="s">
        <v>1143</v>
      </c>
      <c r="CBR37" t="s">
        <v>1143</v>
      </c>
      <c r="CBS37" t="s">
        <v>1143</v>
      </c>
      <c r="CBT37" t="s">
        <v>1143</v>
      </c>
      <c r="CBU37" t="s">
        <v>1143</v>
      </c>
      <c r="CBV37" t="s">
        <v>1143</v>
      </c>
      <c r="CBW37" t="s">
        <v>1143</v>
      </c>
      <c r="CBX37" t="s">
        <v>1143</v>
      </c>
      <c r="CBY37" t="s">
        <v>1143</v>
      </c>
      <c r="CBZ37" t="s">
        <v>1143</v>
      </c>
      <c r="CCA37" t="s">
        <v>1143</v>
      </c>
      <c r="CCB37" t="s">
        <v>1143</v>
      </c>
      <c r="CCC37" t="s">
        <v>1143</v>
      </c>
      <c r="CCD37" t="s">
        <v>1143</v>
      </c>
      <c r="CCE37" t="s">
        <v>1143</v>
      </c>
      <c r="CCF37" t="s">
        <v>1143</v>
      </c>
      <c r="CCG37" t="s">
        <v>1143</v>
      </c>
      <c r="CCH37" t="s">
        <v>1143</v>
      </c>
      <c r="CCI37" t="s">
        <v>1143</v>
      </c>
      <c r="CCJ37" t="s">
        <v>1143</v>
      </c>
      <c r="CCK37" t="s">
        <v>1143</v>
      </c>
      <c r="CCL37" t="s">
        <v>1143</v>
      </c>
      <c r="CCM37" t="s">
        <v>1143</v>
      </c>
      <c r="CCN37" t="s">
        <v>1143</v>
      </c>
      <c r="CCO37" t="s">
        <v>1143</v>
      </c>
      <c r="CCP37" t="s">
        <v>1143</v>
      </c>
      <c r="CCQ37" t="s">
        <v>1143</v>
      </c>
      <c r="CCR37" t="s">
        <v>1143</v>
      </c>
      <c r="CCS37" t="s">
        <v>1143</v>
      </c>
      <c r="CCT37" t="s">
        <v>1143</v>
      </c>
      <c r="CCU37" t="s">
        <v>1143</v>
      </c>
      <c r="CCV37" t="s">
        <v>1143</v>
      </c>
      <c r="CCW37" t="s">
        <v>1143</v>
      </c>
      <c r="CCX37" t="s">
        <v>1143</v>
      </c>
      <c r="CCY37" t="s">
        <v>1143</v>
      </c>
      <c r="CCZ37" t="s">
        <v>1143</v>
      </c>
      <c r="CDA37" t="s">
        <v>1143</v>
      </c>
      <c r="CDB37" t="s">
        <v>1143</v>
      </c>
      <c r="CDC37" t="s">
        <v>1143</v>
      </c>
      <c r="CDD37" t="s">
        <v>1143</v>
      </c>
      <c r="CDE37" t="s">
        <v>1143</v>
      </c>
      <c r="CDF37" t="s">
        <v>1143</v>
      </c>
      <c r="CDG37" t="s">
        <v>1143</v>
      </c>
      <c r="CDH37" t="s">
        <v>1143</v>
      </c>
      <c r="CDI37" t="s">
        <v>1143</v>
      </c>
      <c r="CDJ37" t="s">
        <v>1143</v>
      </c>
      <c r="CDK37" t="s">
        <v>1143</v>
      </c>
      <c r="CDL37" t="s">
        <v>1143</v>
      </c>
      <c r="CDM37" t="s">
        <v>1143</v>
      </c>
      <c r="CDN37" t="s">
        <v>1143</v>
      </c>
      <c r="CDO37" t="s">
        <v>1143</v>
      </c>
      <c r="CDP37" t="s">
        <v>1143</v>
      </c>
      <c r="CDQ37" t="s">
        <v>1143</v>
      </c>
      <c r="CDR37" t="s">
        <v>1143</v>
      </c>
      <c r="CDS37" t="s">
        <v>1143</v>
      </c>
      <c r="CDT37" t="s">
        <v>1143</v>
      </c>
      <c r="CDU37" t="s">
        <v>1143</v>
      </c>
      <c r="CDV37" t="s">
        <v>1143</v>
      </c>
      <c r="CDW37" t="s">
        <v>1143</v>
      </c>
      <c r="CDX37" t="s">
        <v>1143</v>
      </c>
      <c r="CDY37" t="s">
        <v>1143</v>
      </c>
      <c r="CDZ37" t="s">
        <v>1143</v>
      </c>
      <c r="CEA37" t="s">
        <v>1143</v>
      </c>
      <c r="CEB37" t="s">
        <v>1143</v>
      </c>
      <c r="CEC37" t="s">
        <v>1143</v>
      </c>
      <c r="CED37" t="s">
        <v>1143</v>
      </c>
      <c r="CEE37" t="s">
        <v>1143</v>
      </c>
      <c r="CEF37" t="s">
        <v>1143</v>
      </c>
      <c r="CEG37" t="s">
        <v>1143</v>
      </c>
      <c r="CEH37" t="s">
        <v>1143</v>
      </c>
      <c r="CEI37" t="s">
        <v>1143</v>
      </c>
      <c r="CEJ37" t="s">
        <v>1143</v>
      </c>
      <c r="CEK37" t="s">
        <v>1143</v>
      </c>
      <c r="CEL37" t="s">
        <v>1143</v>
      </c>
      <c r="CEM37" t="s">
        <v>1143</v>
      </c>
      <c r="CEN37" t="s">
        <v>1143</v>
      </c>
      <c r="CEO37" t="s">
        <v>1143</v>
      </c>
      <c r="CEP37" t="s">
        <v>1143</v>
      </c>
      <c r="CEQ37" t="s">
        <v>1143</v>
      </c>
      <c r="CER37" t="s">
        <v>1143</v>
      </c>
      <c r="CES37" t="s">
        <v>1143</v>
      </c>
      <c r="CET37" t="s">
        <v>1143</v>
      </c>
      <c r="CEU37" t="s">
        <v>1143</v>
      </c>
      <c r="CEV37" t="s">
        <v>1143</v>
      </c>
      <c r="CEW37" t="s">
        <v>1143</v>
      </c>
      <c r="CEX37" t="s">
        <v>1143</v>
      </c>
      <c r="CEY37" t="s">
        <v>1143</v>
      </c>
      <c r="CEZ37" t="s">
        <v>1143</v>
      </c>
      <c r="CFA37" t="s">
        <v>1143</v>
      </c>
      <c r="CFB37" t="s">
        <v>1143</v>
      </c>
      <c r="CFC37" t="s">
        <v>1143</v>
      </c>
      <c r="CFD37" t="s">
        <v>1143</v>
      </c>
      <c r="CFE37" t="s">
        <v>1143</v>
      </c>
      <c r="CFF37" t="s">
        <v>1143</v>
      </c>
      <c r="CFG37" t="s">
        <v>1143</v>
      </c>
      <c r="CFH37" t="s">
        <v>1143</v>
      </c>
      <c r="CFI37" t="s">
        <v>1143</v>
      </c>
      <c r="CFJ37" t="s">
        <v>1143</v>
      </c>
      <c r="CFK37" t="s">
        <v>1143</v>
      </c>
      <c r="CFL37" t="s">
        <v>1143</v>
      </c>
      <c r="CFM37" t="s">
        <v>1143</v>
      </c>
      <c r="CFN37" t="s">
        <v>1143</v>
      </c>
      <c r="CFO37" t="s">
        <v>1143</v>
      </c>
      <c r="CFP37" t="s">
        <v>1143</v>
      </c>
      <c r="CFQ37" t="s">
        <v>1143</v>
      </c>
      <c r="CFR37" t="s">
        <v>1143</v>
      </c>
      <c r="CFS37" t="s">
        <v>1143</v>
      </c>
      <c r="CFT37" t="s">
        <v>1143</v>
      </c>
      <c r="CFU37" t="s">
        <v>1143</v>
      </c>
      <c r="CFV37" t="s">
        <v>1143</v>
      </c>
      <c r="CFW37" t="s">
        <v>1143</v>
      </c>
      <c r="CFX37" t="s">
        <v>1143</v>
      </c>
      <c r="CFY37" t="s">
        <v>1143</v>
      </c>
      <c r="CFZ37" t="s">
        <v>1143</v>
      </c>
      <c r="CGA37" t="s">
        <v>1143</v>
      </c>
      <c r="CGB37" t="s">
        <v>1143</v>
      </c>
      <c r="CGC37" t="s">
        <v>1143</v>
      </c>
      <c r="CGD37" t="s">
        <v>1143</v>
      </c>
      <c r="CGE37" t="s">
        <v>1143</v>
      </c>
      <c r="CGF37" t="s">
        <v>1143</v>
      </c>
      <c r="CGG37" t="s">
        <v>1143</v>
      </c>
      <c r="CGH37" t="s">
        <v>1143</v>
      </c>
      <c r="CGI37" t="s">
        <v>1143</v>
      </c>
      <c r="CGJ37" t="s">
        <v>1143</v>
      </c>
      <c r="CGK37" t="s">
        <v>1143</v>
      </c>
      <c r="CGL37" t="s">
        <v>1143</v>
      </c>
      <c r="CGM37" t="s">
        <v>1143</v>
      </c>
      <c r="CGN37" t="s">
        <v>1143</v>
      </c>
      <c r="CGO37" t="s">
        <v>1143</v>
      </c>
      <c r="CGP37" t="s">
        <v>1143</v>
      </c>
      <c r="CGQ37" t="s">
        <v>1143</v>
      </c>
      <c r="CGR37" t="s">
        <v>1143</v>
      </c>
      <c r="CGS37" t="s">
        <v>1143</v>
      </c>
      <c r="CGT37" t="s">
        <v>1143</v>
      </c>
      <c r="CGU37" t="s">
        <v>1143</v>
      </c>
      <c r="CGV37" t="s">
        <v>1143</v>
      </c>
      <c r="CGW37" t="s">
        <v>1143</v>
      </c>
      <c r="CGX37" t="s">
        <v>1143</v>
      </c>
      <c r="CGY37" t="s">
        <v>1143</v>
      </c>
      <c r="CGZ37" t="s">
        <v>1143</v>
      </c>
      <c r="CHA37" t="s">
        <v>1143</v>
      </c>
      <c r="CHB37" t="s">
        <v>1143</v>
      </c>
      <c r="CHC37" t="s">
        <v>1143</v>
      </c>
      <c r="CHD37" t="s">
        <v>1143</v>
      </c>
      <c r="CHE37" t="s">
        <v>1143</v>
      </c>
      <c r="CHF37" t="s">
        <v>1143</v>
      </c>
      <c r="CHG37" t="s">
        <v>1143</v>
      </c>
      <c r="CHH37" t="s">
        <v>1143</v>
      </c>
      <c r="CHI37" t="s">
        <v>1143</v>
      </c>
      <c r="CHJ37" t="s">
        <v>1143</v>
      </c>
      <c r="CHK37" t="s">
        <v>1143</v>
      </c>
      <c r="CHL37" t="s">
        <v>1143</v>
      </c>
      <c r="CHM37" t="s">
        <v>1143</v>
      </c>
      <c r="CHN37" t="s">
        <v>1143</v>
      </c>
      <c r="CHO37" t="s">
        <v>1143</v>
      </c>
      <c r="CHP37" t="s">
        <v>1143</v>
      </c>
      <c r="CHQ37" t="s">
        <v>1143</v>
      </c>
      <c r="CHR37" t="s">
        <v>1143</v>
      </c>
      <c r="CHS37" t="s">
        <v>1143</v>
      </c>
      <c r="CHT37" t="s">
        <v>1143</v>
      </c>
      <c r="CHU37" t="s">
        <v>1143</v>
      </c>
      <c r="CHV37" t="s">
        <v>1143</v>
      </c>
      <c r="CHW37" t="s">
        <v>1143</v>
      </c>
      <c r="CHX37" t="s">
        <v>1143</v>
      </c>
      <c r="CHY37" t="s">
        <v>1143</v>
      </c>
      <c r="CHZ37" t="s">
        <v>1143</v>
      </c>
      <c r="CIA37" t="s">
        <v>1143</v>
      </c>
      <c r="CIB37" t="s">
        <v>1143</v>
      </c>
      <c r="CIC37" t="s">
        <v>1143</v>
      </c>
      <c r="CID37" t="s">
        <v>1143</v>
      </c>
      <c r="CIE37" t="s">
        <v>1143</v>
      </c>
      <c r="CIF37" t="s">
        <v>1143</v>
      </c>
      <c r="CIG37" t="s">
        <v>1143</v>
      </c>
      <c r="CIH37" t="s">
        <v>1143</v>
      </c>
      <c r="CII37" t="s">
        <v>1143</v>
      </c>
      <c r="CIJ37" t="s">
        <v>1143</v>
      </c>
      <c r="CIK37" t="s">
        <v>1143</v>
      </c>
      <c r="CIL37" t="s">
        <v>1143</v>
      </c>
      <c r="CIM37" t="s">
        <v>1143</v>
      </c>
      <c r="CIN37" t="s">
        <v>1143</v>
      </c>
      <c r="CIO37" t="s">
        <v>1143</v>
      </c>
      <c r="CIP37" t="s">
        <v>1143</v>
      </c>
      <c r="CIQ37" t="s">
        <v>1143</v>
      </c>
      <c r="CIR37" t="s">
        <v>1143</v>
      </c>
      <c r="CIS37" t="s">
        <v>1143</v>
      </c>
      <c r="CIT37" t="s">
        <v>1143</v>
      </c>
      <c r="CIU37" t="s">
        <v>1143</v>
      </c>
      <c r="CIV37" t="s">
        <v>1143</v>
      </c>
      <c r="CIW37" t="s">
        <v>1143</v>
      </c>
      <c r="CIX37" t="s">
        <v>1143</v>
      </c>
      <c r="CIY37" t="s">
        <v>1143</v>
      </c>
      <c r="CIZ37" t="s">
        <v>1143</v>
      </c>
      <c r="CJA37" t="s">
        <v>1143</v>
      </c>
      <c r="CJB37" t="s">
        <v>1143</v>
      </c>
      <c r="CJC37" t="s">
        <v>1143</v>
      </c>
      <c r="CJD37" t="s">
        <v>1143</v>
      </c>
      <c r="CJE37" t="s">
        <v>1143</v>
      </c>
      <c r="CJF37" t="s">
        <v>1143</v>
      </c>
      <c r="CJG37" t="s">
        <v>1143</v>
      </c>
      <c r="CJH37" t="s">
        <v>1143</v>
      </c>
      <c r="CJI37" t="s">
        <v>1143</v>
      </c>
      <c r="CJJ37" t="s">
        <v>1143</v>
      </c>
      <c r="CJK37" t="s">
        <v>1143</v>
      </c>
      <c r="CJL37" t="s">
        <v>1143</v>
      </c>
      <c r="CJM37" t="s">
        <v>1143</v>
      </c>
      <c r="CJN37" t="s">
        <v>1143</v>
      </c>
      <c r="CJO37" t="s">
        <v>1143</v>
      </c>
      <c r="CJP37" t="s">
        <v>1143</v>
      </c>
      <c r="CJQ37" t="s">
        <v>1143</v>
      </c>
      <c r="CJR37" t="s">
        <v>1143</v>
      </c>
      <c r="CJS37" t="s">
        <v>1143</v>
      </c>
      <c r="CJT37" t="s">
        <v>1143</v>
      </c>
      <c r="CJU37" t="s">
        <v>1143</v>
      </c>
      <c r="CJV37" t="s">
        <v>1143</v>
      </c>
      <c r="CJW37" t="s">
        <v>1143</v>
      </c>
      <c r="CJX37" t="s">
        <v>1143</v>
      </c>
      <c r="CJY37" t="s">
        <v>1143</v>
      </c>
      <c r="CJZ37" t="s">
        <v>1143</v>
      </c>
      <c r="CKA37" t="s">
        <v>1143</v>
      </c>
      <c r="CKB37" t="s">
        <v>1143</v>
      </c>
      <c r="CKC37" t="s">
        <v>1143</v>
      </c>
      <c r="CKD37" t="s">
        <v>1143</v>
      </c>
      <c r="CKE37" t="s">
        <v>1143</v>
      </c>
      <c r="CKF37" t="s">
        <v>1143</v>
      </c>
      <c r="CKG37" t="s">
        <v>1143</v>
      </c>
      <c r="CKH37" t="s">
        <v>1143</v>
      </c>
      <c r="CKI37" t="s">
        <v>1143</v>
      </c>
      <c r="CKJ37" t="s">
        <v>1143</v>
      </c>
      <c r="CKK37" t="s">
        <v>1143</v>
      </c>
      <c r="CKL37" t="s">
        <v>1143</v>
      </c>
      <c r="CKM37" t="s">
        <v>1143</v>
      </c>
      <c r="CKN37" t="s">
        <v>1143</v>
      </c>
      <c r="CKO37" t="s">
        <v>1143</v>
      </c>
      <c r="CKP37" t="s">
        <v>1143</v>
      </c>
      <c r="CKQ37" t="s">
        <v>1143</v>
      </c>
      <c r="CKR37" t="s">
        <v>1143</v>
      </c>
      <c r="CKS37" t="s">
        <v>1143</v>
      </c>
      <c r="CKT37" t="s">
        <v>1143</v>
      </c>
      <c r="CKU37" t="s">
        <v>1143</v>
      </c>
      <c r="CKV37" t="s">
        <v>1143</v>
      </c>
      <c r="CKW37" t="s">
        <v>1143</v>
      </c>
      <c r="CKX37" t="s">
        <v>1143</v>
      </c>
      <c r="CKY37" t="s">
        <v>1143</v>
      </c>
      <c r="CKZ37" t="s">
        <v>1143</v>
      </c>
      <c r="CLA37" t="s">
        <v>1143</v>
      </c>
      <c r="CLB37" t="s">
        <v>1143</v>
      </c>
      <c r="CLC37" t="s">
        <v>1143</v>
      </c>
      <c r="CLD37" t="s">
        <v>1143</v>
      </c>
      <c r="CLE37" t="s">
        <v>1143</v>
      </c>
      <c r="CLF37" t="s">
        <v>1143</v>
      </c>
      <c r="CLG37" t="s">
        <v>1143</v>
      </c>
      <c r="CLH37" t="s">
        <v>1143</v>
      </c>
      <c r="CLI37" t="s">
        <v>1143</v>
      </c>
      <c r="CLJ37" t="s">
        <v>1143</v>
      </c>
      <c r="CLK37" t="s">
        <v>1143</v>
      </c>
      <c r="CLL37" t="s">
        <v>1143</v>
      </c>
      <c r="CLM37" t="s">
        <v>1143</v>
      </c>
      <c r="CLN37" t="s">
        <v>1143</v>
      </c>
      <c r="CLO37" t="s">
        <v>1143</v>
      </c>
      <c r="CLP37" t="s">
        <v>1143</v>
      </c>
      <c r="CLQ37" t="s">
        <v>1143</v>
      </c>
      <c r="CLR37" t="s">
        <v>1143</v>
      </c>
      <c r="CLS37" t="s">
        <v>1143</v>
      </c>
      <c r="CLT37" t="s">
        <v>1143</v>
      </c>
      <c r="CLU37" t="s">
        <v>1143</v>
      </c>
      <c r="CLV37" t="s">
        <v>1143</v>
      </c>
      <c r="CLW37" t="s">
        <v>1143</v>
      </c>
      <c r="CLX37" t="s">
        <v>1143</v>
      </c>
      <c r="CLY37" t="s">
        <v>1143</v>
      </c>
      <c r="CLZ37" t="s">
        <v>1143</v>
      </c>
      <c r="CMA37" t="s">
        <v>1143</v>
      </c>
      <c r="CMB37" t="s">
        <v>1143</v>
      </c>
      <c r="CMC37" t="s">
        <v>1143</v>
      </c>
      <c r="CMD37" t="s">
        <v>1143</v>
      </c>
      <c r="CME37" t="s">
        <v>1143</v>
      </c>
      <c r="CMF37" t="s">
        <v>1143</v>
      </c>
      <c r="CMG37" t="s">
        <v>1143</v>
      </c>
      <c r="CMH37" t="s">
        <v>1143</v>
      </c>
      <c r="CMI37" t="s">
        <v>1143</v>
      </c>
      <c r="CMJ37" t="s">
        <v>1143</v>
      </c>
      <c r="CMK37" t="s">
        <v>1143</v>
      </c>
      <c r="CML37" t="s">
        <v>1143</v>
      </c>
      <c r="CMM37" t="s">
        <v>1143</v>
      </c>
      <c r="CMN37" t="s">
        <v>1143</v>
      </c>
      <c r="CMO37" t="s">
        <v>1143</v>
      </c>
      <c r="CMP37" t="s">
        <v>1143</v>
      </c>
      <c r="CMQ37" t="s">
        <v>1143</v>
      </c>
      <c r="CMR37" t="s">
        <v>1143</v>
      </c>
      <c r="CMS37" t="s">
        <v>1143</v>
      </c>
      <c r="CMT37" t="s">
        <v>1143</v>
      </c>
      <c r="CMU37" t="s">
        <v>1143</v>
      </c>
      <c r="CMV37" t="s">
        <v>1143</v>
      </c>
      <c r="CMW37" t="s">
        <v>1143</v>
      </c>
      <c r="CMX37" t="s">
        <v>1143</v>
      </c>
      <c r="CMY37" t="s">
        <v>1143</v>
      </c>
      <c r="CMZ37" t="s">
        <v>1143</v>
      </c>
      <c r="CNA37" t="s">
        <v>1143</v>
      </c>
      <c r="CNB37" t="s">
        <v>1143</v>
      </c>
      <c r="CNC37" t="s">
        <v>1143</v>
      </c>
      <c r="CND37" t="s">
        <v>1143</v>
      </c>
      <c r="CNE37" t="s">
        <v>1143</v>
      </c>
      <c r="CNF37" t="s">
        <v>1143</v>
      </c>
      <c r="CNG37" t="s">
        <v>1143</v>
      </c>
      <c r="CNH37" t="s">
        <v>1143</v>
      </c>
      <c r="CNI37" t="s">
        <v>1143</v>
      </c>
      <c r="CNJ37" t="s">
        <v>1143</v>
      </c>
      <c r="CNK37" t="s">
        <v>1143</v>
      </c>
      <c r="CNL37" t="s">
        <v>1143</v>
      </c>
      <c r="CNM37" t="s">
        <v>1143</v>
      </c>
      <c r="CNN37" t="s">
        <v>1143</v>
      </c>
      <c r="CNO37" t="s">
        <v>1143</v>
      </c>
      <c r="CNP37" t="s">
        <v>1143</v>
      </c>
      <c r="CNQ37" t="s">
        <v>1143</v>
      </c>
      <c r="CNR37" t="s">
        <v>1143</v>
      </c>
      <c r="CNS37" t="s">
        <v>1143</v>
      </c>
      <c r="CNT37" t="s">
        <v>1143</v>
      </c>
      <c r="CNU37" t="s">
        <v>1143</v>
      </c>
      <c r="CNV37" t="s">
        <v>1143</v>
      </c>
      <c r="CNW37" t="s">
        <v>1143</v>
      </c>
      <c r="CNX37" t="s">
        <v>1143</v>
      </c>
      <c r="CNY37" t="s">
        <v>1143</v>
      </c>
      <c r="CNZ37" t="s">
        <v>1143</v>
      </c>
      <c r="COA37" t="s">
        <v>1143</v>
      </c>
      <c r="COB37" t="s">
        <v>1143</v>
      </c>
      <c r="COC37" t="s">
        <v>1143</v>
      </c>
      <c r="COD37" t="s">
        <v>1143</v>
      </c>
      <c r="COE37" t="s">
        <v>1143</v>
      </c>
      <c r="COF37" t="s">
        <v>1143</v>
      </c>
      <c r="COG37" t="s">
        <v>1143</v>
      </c>
      <c r="COH37" t="s">
        <v>1143</v>
      </c>
      <c r="COI37" t="s">
        <v>1143</v>
      </c>
      <c r="COJ37" t="s">
        <v>1143</v>
      </c>
      <c r="COK37" t="s">
        <v>1143</v>
      </c>
      <c r="COL37" t="s">
        <v>1143</v>
      </c>
      <c r="COM37" t="s">
        <v>1143</v>
      </c>
      <c r="CON37" t="s">
        <v>1143</v>
      </c>
      <c r="COO37" t="s">
        <v>1143</v>
      </c>
      <c r="COP37" t="s">
        <v>1143</v>
      </c>
      <c r="COQ37" t="s">
        <v>1143</v>
      </c>
      <c r="COR37" t="s">
        <v>1143</v>
      </c>
      <c r="COS37" t="s">
        <v>1143</v>
      </c>
      <c r="COT37" t="s">
        <v>1143</v>
      </c>
      <c r="COU37" t="s">
        <v>1143</v>
      </c>
      <c r="COV37" t="s">
        <v>1143</v>
      </c>
      <c r="COW37" t="s">
        <v>1143</v>
      </c>
      <c r="COX37" t="s">
        <v>1143</v>
      </c>
      <c r="COY37" t="s">
        <v>1143</v>
      </c>
      <c r="COZ37" t="s">
        <v>1143</v>
      </c>
      <c r="CPA37" t="s">
        <v>1143</v>
      </c>
      <c r="CPB37" t="s">
        <v>1143</v>
      </c>
      <c r="CPC37" t="s">
        <v>1143</v>
      </c>
      <c r="CPD37" t="s">
        <v>1143</v>
      </c>
      <c r="CPE37" t="s">
        <v>1143</v>
      </c>
      <c r="CPF37" t="s">
        <v>1143</v>
      </c>
      <c r="CPG37" t="s">
        <v>1143</v>
      </c>
      <c r="CPH37" t="s">
        <v>1143</v>
      </c>
      <c r="CPI37" t="s">
        <v>1143</v>
      </c>
      <c r="CPJ37" t="s">
        <v>1143</v>
      </c>
      <c r="CPK37" t="s">
        <v>1143</v>
      </c>
      <c r="CPL37" t="s">
        <v>1143</v>
      </c>
      <c r="CPM37" t="s">
        <v>1143</v>
      </c>
      <c r="CPN37" t="s">
        <v>1143</v>
      </c>
      <c r="CPO37" t="s">
        <v>1143</v>
      </c>
      <c r="CPP37" t="s">
        <v>1143</v>
      </c>
      <c r="CPQ37" t="s">
        <v>1143</v>
      </c>
      <c r="CPR37" t="s">
        <v>1143</v>
      </c>
      <c r="CPS37" t="s">
        <v>1143</v>
      </c>
      <c r="CPT37" t="s">
        <v>1143</v>
      </c>
      <c r="CPU37" t="s">
        <v>1143</v>
      </c>
      <c r="CPV37" t="s">
        <v>1143</v>
      </c>
      <c r="CPW37" t="s">
        <v>1143</v>
      </c>
      <c r="CPX37" t="s">
        <v>1143</v>
      </c>
      <c r="CPY37" t="s">
        <v>1143</v>
      </c>
      <c r="CPZ37" t="s">
        <v>1143</v>
      </c>
      <c r="CQA37" t="s">
        <v>1143</v>
      </c>
      <c r="CQB37" t="s">
        <v>1143</v>
      </c>
      <c r="CQC37" t="s">
        <v>1143</v>
      </c>
      <c r="CQD37" t="s">
        <v>1143</v>
      </c>
      <c r="CQE37" t="s">
        <v>1143</v>
      </c>
      <c r="CQF37" t="s">
        <v>1143</v>
      </c>
      <c r="CQG37" t="s">
        <v>1143</v>
      </c>
      <c r="CQH37" t="s">
        <v>1143</v>
      </c>
      <c r="CQI37" t="s">
        <v>1143</v>
      </c>
      <c r="CQJ37" t="s">
        <v>1143</v>
      </c>
      <c r="CQK37" t="s">
        <v>1143</v>
      </c>
      <c r="CQL37" t="s">
        <v>1143</v>
      </c>
      <c r="CQM37" t="s">
        <v>1143</v>
      </c>
      <c r="CQN37" t="s">
        <v>1143</v>
      </c>
      <c r="CQO37" t="s">
        <v>1143</v>
      </c>
      <c r="CQP37" t="s">
        <v>1143</v>
      </c>
      <c r="CQQ37" t="s">
        <v>1143</v>
      </c>
      <c r="CQR37" t="s">
        <v>1143</v>
      </c>
      <c r="CQS37" t="s">
        <v>1143</v>
      </c>
      <c r="CQT37" t="s">
        <v>1143</v>
      </c>
      <c r="CQU37" t="s">
        <v>1143</v>
      </c>
      <c r="CQV37" t="s">
        <v>1143</v>
      </c>
      <c r="CQW37" t="s">
        <v>1143</v>
      </c>
      <c r="CQX37" t="s">
        <v>1143</v>
      </c>
      <c r="CQY37" t="s">
        <v>1143</v>
      </c>
      <c r="CQZ37" t="s">
        <v>1143</v>
      </c>
      <c r="CRA37" t="s">
        <v>1143</v>
      </c>
      <c r="CRB37" t="s">
        <v>1143</v>
      </c>
      <c r="CRC37" t="s">
        <v>1143</v>
      </c>
      <c r="CRD37" t="s">
        <v>1143</v>
      </c>
      <c r="CRE37" t="s">
        <v>1143</v>
      </c>
      <c r="CRF37" t="s">
        <v>1143</v>
      </c>
      <c r="CRG37" t="s">
        <v>1143</v>
      </c>
      <c r="CRH37" t="s">
        <v>1143</v>
      </c>
      <c r="CRI37" t="s">
        <v>1143</v>
      </c>
      <c r="CRJ37" t="s">
        <v>1143</v>
      </c>
      <c r="CRK37" t="s">
        <v>1143</v>
      </c>
      <c r="CRL37" t="s">
        <v>1143</v>
      </c>
      <c r="CRM37" t="s">
        <v>1143</v>
      </c>
      <c r="CRN37" t="s">
        <v>1143</v>
      </c>
      <c r="CRO37" t="s">
        <v>1143</v>
      </c>
      <c r="CRP37" t="s">
        <v>1143</v>
      </c>
      <c r="CRQ37" t="s">
        <v>1143</v>
      </c>
      <c r="CRR37" t="s">
        <v>1143</v>
      </c>
      <c r="CRS37" t="s">
        <v>1143</v>
      </c>
      <c r="CRT37" t="s">
        <v>1143</v>
      </c>
      <c r="CRU37" t="s">
        <v>1143</v>
      </c>
      <c r="CRV37" t="s">
        <v>1143</v>
      </c>
      <c r="CRW37" t="s">
        <v>1143</v>
      </c>
      <c r="CRX37" t="s">
        <v>1143</v>
      </c>
      <c r="CRY37" t="s">
        <v>1143</v>
      </c>
      <c r="CRZ37" t="s">
        <v>1143</v>
      </c>
      <c r="CSA37" t="s">
        <v>1143</v>
      </c>
      <c r="CSB37" t="s">
        <v>1143</v>
      </c>
      <c r="CSC37" t="s">
        <v>1143</v>
      </c>
      <c r="CSD37" t="s">
        <v>1143</v>
      </c>
      <c r="CSE37" t="s">
        <v>1143</v>
      </c>
      <c r="CSF37" t="s">
        <v>1143</v>
      </c>
      <c r="CSG37" t="s">
        <v>1143</v>
      </c>
      <c r="CSH37" t="s">
        <v>1143</v>
      </c>
      <c r="CSI37" t="s">
        <v>1143</v>
      </c>
      <c r="CSJ37" t="s">
        <v>1143</v>
      </c>
      <c r="CSK37" t="s">
        <v>1143</v>
      </c>
      <c r="CSL37" t="s">
        <v>1143</v>
      </c>
      <c r="CSM37" t="s">
        <v>1143</v>
      </c>
      <c r="CSN37" t="s">
        <v>1143</v>
      </c>
      <c r="CSO37" t="s">
        <v>1143</v>
      </c>
      <c r="CSP37" t="s">
        <v>1143</v>
      </c>
      <c r="CSQ37" t="s">
        <v>1143</v>
      </c>
      <c r="CSR37" t="s">
        <v>1143</v>
      </c>
      <c r="CSS37" t="s">
        <v>1143</v>
      </c>
      <c r="CST37" t="s">
        <v>1143</v>
      </c>
      <c r="CSU37" t="s">
        <v>1143</v>
      </c>
      <c r="CSV37" t="s">
        <v>1143</v>
      </c>
      <c r="CSW37" t="s">
        <v>1143</v>
      </c>
      <c r="CSX37" t="s">
        <v>1143</v>
      </c>
      <c r="CSY37" t="s">
        <v>1143</v>
      </c>
      <c r="CSZ37" t="s">
        <v>1143</v>
      </c>
      <c r="CTA37" t="s">
        <v>1143</v>
      </c>
      <c r="CTB37" t="s">
        <v>1143</v>
      </c>
      <c r="CTC37" t="s">
        <v>1143</v>
      </c>
      <c r="CTD37" t="s">
        <v>1143</v>
      </c>
      <c r="CTE37" t="s">
        <v>1143</v>
      </c>
      <c r="CTF37" t="s">
        <v>1143</v>
      </c>
      <c r="CTG37" t="s">
        <v>1143</v>
      </c>
      <c r="CTH37" t="s">
        <v>1143</v>
      </c>
      <c r="CTI37" t="s">
        <v>1143</v>
      </c>
      <c r="CTJ37" t="s">
        <v>1143</v>
      </c>
      <c r="CTK37" t="s">
        <v>1143</v>
      </c>
      <c r="CTL37" t="s">
        <v>1143</v>
      </c>
      <c r="CTM37" t="s">
        <v>1143</v>
      </c>
      <c r="CTN37" t="s">
        <v>1143</v>
      </c>
      <c r="CTO37" t="s">
        <v>1143</v>
      </c>
      <c r="CTP37" t="s">
        <v>1143</v>
      </c>
      <c r="CTQ37" t="s">
        <v>1143</v>
      </c>
      <c r="CTR37" t="s">
        <v>1143</v>
      </c>
      <c r="CTS37" t="s">
        <v>1143</v>
      </c>
      <c r="CTT37" t="s">
        <v>1143</v>
      </c>
      <c r="CTU37" t="s">
        <v>1143</v>
      </c>
      <c r="CTV37" t="s">
        <v>1143</v>
      </c>
      <c r="CTW37" t="s">
        <v>1143</v>
      </c>
      <c r="CTX37" t="s">
        <v>1143</v>
      </c>
      <c r="CTY37" t="s">
        <v>1143</v>
      </c>
      <c r="CTZ37" t="s">
        <v>1143</v>
      </c>
      <c r="CUA37" t="s">
        <v>1143</v>
      </c>
      <c r="CUB37" t="s">
        <v>1143</v>
      </c>
      <c r="CUC37" t="s">
        <v>1143</v>
      </c>
      <c r="CUD37" t="s">
        <v>1143</v>
      </c>
      <c r="CUE37" t="s">
        <v>1143</v>
      </c>
      <c r="CUF37" t="s">
        <v>1143</v>
      </c>
      <c r="CUG37" t="s">
        <v>1143</v>
      </c>
      <c r="CUH37" t="s">
        <v>1143</v>
      </c>
      <c r="CUI37" t="s">
        <v>1143</v>
      </c>
      <c r="CUJ37" t="s">
        <v>1143</v>
      </c>
      <c r="CUK37" t="s">
        <v>1143</v>
      </c>
      <c r="CUL37" t="s">
        <v>1143</v>
      </c>
      <c r="CUM37" t="s">
        <v>1143</v>
      </c>
      <c r="CUN37" t="s">
        <v>1143</v>
      </c>
      <c r="CUO37" t="s">
        <v>1143</v>
      </c>
      <c r="CUP37" t="s">
        <v>1143</v>
      </c>
      <c r="CUQ37" t="s">
        <v>1143</v>
      </c>
      <c r="CUR37" t="s">
        <v>1143</v>
      </c>
      <c r="CUS37" t="s">
        <v>1143</v>
      </c>
      <c r="CUT37" t="s">
        <v>1143</v>
      </c>
      <c r="CUU37" t="s">
        <v>1143</v>
      </c>
      <c r="CUV37" t="s">
        <v>1143</v>
      </c>
      <c r="CUW37" t="s">
        <v>1143</v>
      </c>
      <c r="CUX37" t="s">
        <v>1143</v>
      </c>
      <c r="CUY37" t="s">
        <v>1143</v>
      </c>
      <c r="CUZ37" t="s">
        <v>1143</v>
      </c>
      <c r="CVA37" t="s">
        <v>1143</v>
      </c>
      <c r="CVB37" t="s">
        <v>1143</v>
      </c>
      <c r="CVC37" t="s">
        <v>1143</v>
      </c>
      <c r="CVD37" t="s">
        <v>1143</v>
      </c>
      <c r="CVE37" t="s">
        <v>1143</v>
      </c>
      <c r="CVF37" t="s">
        <v>1143</v>
      </c>
      <c r="CVG37" t="s">
        <v>1143</v>
      </c>
      <c r="CVH37" t="s">
        <v>1143</v>
      </c>
      <c r="CVI37" t="s">
        <v>1143</v>
      </c>
      <c r="CVJ37" t="s">
        <v>1143</v>
      </c>
      <c r="CVK37" t="s">
        <v>1143</v>
      </c>
      <c r="CVL37" t="s">
        <v>1143</v>
      </c>
      <c r="CVM37" t="s">
        <v>1143</v>
      </c>
      <c r="CVN37" t="s">
        <v>1143</v>
      </c>
      <c r="CVO37" t="s">
        <v>1143</v>
      </c>
      <c r="CVP37" t="s">
        <v>1143</v>
      </c>
      <c r="CVQ37" t="s">
        <v>1143</v>
      </c>
      <c r="CVR37" t="s">
        <v>1143</v>
      </c>
      <c r="CVS37" t="s">
        <v>1143</v>
      </c>
      <c r="CVT37" t="s">
        <v>1143</v>
      </c>
      <c r="CVU37" t="s">
        <v>1143</v>
      </c>
      <c r="CVV37" t="s">
        <v>1143</v>
      </c>
      <c r="CVW37" t="s">
        <v>1143</v>
      </c>
      <c r="CVX37" t="s">
        <v>1143</v>
      </c>
      <c r="CVY37" t="s">
        <v>1143</v>
      </c>
      <c r="CVZ37" t="s">
        <v>1143</v>
      </c>
      <c r="CWA37" t="s">
        <v>1143</v>
      </c>
      <c r="CWB37" t="s">
        <v>1143</v>
      </c>
      <c r="CWC37" t="s">
        <v>1143</v>
      </c>
      <c r="CWD37" t="s">
        <v>1143</v>
      </c>
      <c r="CWE37" t="s">
        <v>1143</v>
      </c>
      <c r="CWF37" t="s">
        <v>1143</v>
      </c>
      <c r="CWG37" t="s">
        <v>1143</v>
      </c>
      <c r="CWH37" t="s">
        <v>1143</v>
      </c>
      <c r="CWI37" t="s">
        <v>1143</v>
      </c>
      <c r="CWJ37" t="s">
        <v>1143</v>
      </c>
      <c r="CWK37" t="s">
        <v>1143</v>
      </c>
      <c r="CWL37" t="s">
        <v>1143</v>
      </c>
      <c r="CWM37" t="s">
        <v>1143</v>
      </c>
      <c r="CWN37" t="s">
        <v>1143</v>
      </c>
      <c r="CWO37" t="s">
        <v>1143</v>
      </c>
      <c r="CWP37" t="s">
        <v>1143</v>
      </c>
      <c r="CWQ37" t="s">
        <v>1143</v>
      </c>
      <c r="CWR37" t="s">
        <v>1143</v>
      </c>
      <c r="CWS37" t="s">
        <v>1143</v>
      </c>
      <c r="CWT37" t="s">
        <v>1143</v>
      </c>
      <c r="CWU37" t="s">
        <v>1143</v>
      </c>
      <c r="CWV37" t="s">
        <v>1143</v>
      </c>
      <c r="CWW37" t="s">
        <v>1143</v>
      </c>
      <c r="CWX37" t="s">
        <v>1143</v>
      </c>
      <c r="CWY37" t="s">
        <v>1143</v>
      </c>
      <c r="CWZ37" t="s">
        <v>1143</v>
      </c>
      <c r="CXA37" t="s">
        <v>1143</v>
      </c>
      <c r="CXB37" t="s">
        <v>1143</v>
      </c>
      <c r="CXC37" t="s">
        <v>1143</v>
      </c>
      <c r="CXD37" t="s">
        <v>1143</v>
      </c>
      <c r="CXE37" t="s">
        <v>1143</v>
      </c>
      <c r="CXF37" t="s">
        <v>1143</v>
      </c>
      <c r="CXG37" t="s">
        <v>1143</v>
      </c>
      <c r="CXH37" t="s">
        <v>1143</v>
      </c>
      <c r="CXI37" t="s">
        <v>1143</v>
      </c>
      <c r="CXJ37" t="s">
        <v>1143</v>
      </c>
      <c r="CXK37" t="s">
        <v>1143</v>
      </c>
      <c r="CXL37" t="s">
        <v>1143</v>
      </c>
      <c r="CXM37" t="s">
        <v>1143</v>
      </c>
      <c r="CXN37" t="s">
        <v>1143</v>
      </c>
      <c r="CXO37" t="s">
        <v>1143</v>
      </c>
      <c r="CXP37" t="s">
        <v>1143</v>
      </c>
      <c r="CXQ37" t="s">
        <v>1143</v>
      </c>
      <c r="CXR37" t="s">
        <v>1143</v>
      </c>
      <c r="CXS37" t="s">
        <v>1143</v>
      </c>
      <c r="CXT37" t="s">
        <v>1143</v>
      </c>
      <c r="CXU37" t="s">
        <v>1143</v>
      </c>
      <c r="CXV37" t="s">
        <v>1143</v>
      </c>
      <c r="CXW37" t="s">
        <v>1143</v>
      </c>
      <c r="CXX37" t="s">
        <v>1143</v>
      </c>
      <c r="CXY37" t="s">
        <v>1143</v>
      </c>
      <c r="CXZ37" t="s">
        <v>1143</v>
      </c>
      <c r="CYA37" t="s">
        <v>1143</v>
      </c>
      <c r="CYB37" t="s">
        <v>1143</v>
      </c>
      <c r="CYC37" t="s">
        <v>1143</v>
      </c>
      <c r="CYD37" t="s">
        <v>1143</v>
      </c>
      <c r="CYE37" t="s">
        <v>1143</v>
      </c>
      <c r="CYF37" t="s">
        <v>1143</v>
      </c>
      <c r="CYG37" t="s">
        <v>1143</v>
      </c>
      <c r="CYH37" t="s">
        <v>1143</v>
      </c>
      <c r="CYI37" t="s">
        <v>1143</v>
      </c>
      <c r="CYJ37" t="s">
        <v>1143</v>
      </c>
      <c r="CYK37" t="s">
        <v>1143</v>
      </c>
      <c r="CYL37" t="s">
        <v>1143</v>
      </c>
      <c r="CYM37" t="s">
        <v>1143</v>
      </c>
      <c r="CYN37" t="s">
        <v>1143</v>
      </c>
      <c r="CYO37" t="s">
        <v>1143</v>
      </c>
      <c r="CYP37" t="s">
        <v>1143</v>
      </c>
      <c r="CYQ37" t="s">
        <v>1143</v>
      </c>
      <c r="CYR37" t="s">
        <v>1143</v>
      </c>
      <c r="CYS37" t="s">
        <v>1143</v>
      </c>
      <c r="CYT37" t="s">
        <v>1143</v>
      </c>
      <c r="CYU37" t="s">
        <v>1143</v>
      </c>
      <c r="CYV37" t="s">
        <v>1143</v>
      </c>
      <c r="CYW37" t="s">
        <v>1143</v>
      </c>
      <c r="CYX37" t="s">
        <v>1143</v>
      </c>
      <c r="CYY37" t="s">
        <v>1143</v>
      </c>
      <c r="CYZ37" t="s">
        <v>1143</v>
      </c>
      <c r="CZA37" t="s">
        <v>1143</v>
      </c>
      <c r="CZB37" t="s">
        <v>1143</v>
      </c>
      <c r="CZC37" t="s">
        <v>1143</v>
      </c>
      <c r="CZD37" t="s">
        <v>1143</v>
      </c>
      <c r="CZE37" t="s">
        <v>1143</v>
      </c>
      <c r="CZF37" t="s">
        <v>1143</v>
      </c>
      <c r="CZG37" t="s">
        <v>1143</v>
      </c>
      <c r="CZH37" t="s">
        <v>1143</v>
      </c>
      <c r="CZI37" t="s">
        <v>1143</v>
      </c>
      <c r="CZJ37" t="s">
        <v>1143</v>
      </c>
      <c r="CZK37" t="s">
        <v>1143</v>
      </c>
      <c r="CZL37" t="s">
        <v>1143</v>
      </c>
      <c r="CZM37" t="s">
        <v>1143</v>
      </c>
      <c r="CZN37" t="s">
        <v>1143</v>
      </c>
      <c r="CZO37" t="s">
        <v>1143</v>
      </c>
      <c r="CZP37" t="s">
        <v>1143</v>
      </c>
      <c r="CZQ37" t="s">
        <v>1143</v>
      </c>
      <c r="CZR37" t="s">
        <v>1143</v>
      </c>
      <c r="CZS37" t="s">
        <v>1143</v>
      </c>
      <c r="CZT37" t="s">
        <v>1143</v>
      </c>
      <c r="CZU37" t="s">
        <v>1143</v>
      </c>
      <c r="CZV37" t="s">
        <v>1143</v>
      </c>
      <c r="CZW37" t="s">
        <v>1143</v>
      </c>
      <c r="CZX37" t="s">
        <v>1143</v>
      </c>
      <c r="CZY37" t="s">
        <v>1143</v>
      </c>
      <c r="CZZ37" t="s">
        <v>1143</v>
      </c>
      <c r="DAA37" t="s">
        <v>1143</v>
      </c>
      <c r="DAB37" t="s">
        <v>1143</v>
      </c>
      <c r="DAC37" t="s">
        <v>1143</v>
      </c>
      <c r="DAD37" t="s">
        <v>1143</v>
      </c>
      <c r="DAE37" t="s">
        <v>1143</v>
      </c>
      <c r="DAF37" t="s">
        <v>1143</v>
      </c>
      <c r="DAG37" t="s">
        <v>1143</v>
      </c>
      <c r="DAH37" t="s">
        <v>1143</v>
      </c>
      <c r="DAI37" t="s">
        <v>1143</v>
      </c>
      <c r="DAJ37" t="s">
        <v>1143</v>
      </c>
      <c r="DAK37" t="s">
        <v>1143</v>
      </c>
      <c r="DAL37" t="s">
        <v>1143</v>
      </c>
      <c r="DAM37" t="s">
        <v>1143</v>
      </c>
      <c r="DAN37" t="s">
        <v>1143</v>
      </c>
      <c r="DAO37" t="s">
        <v>1143</v>
      </c>
      <c r="DAP37" t="s">
        <v>1143</v>
      </c>
      <c r="DAQ37" t="s">
        <v>1143</v>
      </c>
      <c r="DAR37" t="s">
        <v>1143</v>
      </c>
      <c r="DAS37" t="s">
        <v>1143</v>
      </c>
      <c r="DAT37" t="s">
        <v>1143</v>
      </c>
      <c r="DAU37" t="s">
        <v>1143</v>
      </c>
      <c r="DAV37" t="s">
        <v>1143</v>
      </c>
      <c r="DAW37" t="s">
        <v>1143</v>
      </c>
      <c r="DAX37" t="s">
        <v>1143</v>
      </c>
      <c r="DAY37" t="s">
        <v>1143</v>
      </c>
      <c r="DAZ37" t="s">
        <v>1143</v>
      </c>
      <c r="DBA37" t="s">
        <v>1143</v>
      </c>
      <c r="DBB37" t="s">
        <v>1143</v>
      </c>
      <c r="DBC37" t="s">
        <v>1143</v>
      </c>
      <c r="DBD37" t="s">
        <v>1143</v>
      </c>
      <c r="DBE37" t="s">
        <v>1143</v>
      </c>
      <c r="DBF37" t="s">
        <v>1143</v>
      </c>
      <c r="DBG37" t="s">
        <v>1143</v>
      </c>
      <c r="DBH37" t="s">
        <v>1143</v>
      </c>
      <c r="DBI37" t="s">
        <v>1143</v>
      </c>
      <c r="DBJ37" t="s">
        <v>1143</v>
      </c>
      <c r="DBK37" t="s">
        <v>1143</v>
      </c>
      <c r="DBL37" t="s">
        <v>1143</v>
      </c>
      <c r="DBM37" t="s">
        <v>1143</v>
      </c>
      <c r="DBN37" t="s">
        <v>1143</v>
      </c>
      <c r="DBO37" t="s">
        <v>1143</v>
      </c>
      <c r="DBP37" t="s">
        <v>1143</v>
      </c>
      <c r="DBQ37" t="s">
        <v>1143</v>
      </c>
      <c r="DBR37" t="s">
        <v>1143</v>
      </c>
      <c r="DBS37" t="s">
        <v>1143</v>
      </c>
      <c r="DBT37" t="s">
        <v>1143</v>
      </c>
      <c r="DBU37" t="s">
        <v>1143</v>
      </c>
      <c r="DBV37" t="s">
        <v>1143</v>
      </c>
      <c r="DBW37" t="s">
        <v>1143</v>
      </c>
      <c r="DBX37" t="s">
        <v>1143</v>
      </c>
      <c r="DBY37" t="s">
        <v>1143</v>
      </c>
      <c r="DBZ37" t="s">
        <v>1143</v>
      </c>
      <c r="DCA37" t="s">
        <v>1143</v>
      </c>
      <c r="DCB37" t="s">
        <v>1143</v>
      </c>
      <c r="DCC37" t="s">
        <v>1143</v>
      </c>
      <c r="DCD37" t="s">
        <v>1143</v>
      </c>
      <c r="DCE37" t="s">
        <v>1143</v>
      </c>
      <c r="DCF37" t="s">
        <v>1143</v>
      </c>
      <c r="DCG37" t="s">
        <v>1143</v>
      </c>
      <c r="DCH37" t="s">
        <v>1143</v>
      </c>
      <c r="DCI37" t="s">
        <v>1143</v>
      </c>
      <c r="DCJ37" t="s">
        <v>1143</v>
      </c>
      <c r="DCK37" t="s">
        <v>1143</v>
      </c>
      <c r="DCL37" t="s">
        <v>1143</v>
      </c>
      <c r="DCM37" t="s">
        <v>1143</v>
      </c>
      <c r="DCN37" t="s">
        <v>1143</v>
      </c>
      <c r="DCO37" t="s">
        <v>1143</v>
      </c>
      <c r="DCP37" t="s">
        <v>1143</v>
      </c>
      <c r="DCQ37" t="s">
        <v>1143</v>
      </c>
      <c r="DCR37" t="s">
        <v>1143</v>
      </c>
      <c r="DCS37" t="s">
        <v>1143</v>
      </c>
      <c r="DCT37" t="s">
        <v>1143</v>
      </c>
      <c r="DCU37" t="s">
        <v>1143</v>
      </c>
      <c r="DCV37" t="s">
        <v>1143</v>
      </c>
      <c r="DCW37" t="s">
        <v>1143</v>
      </c>
      <c r="DCX37" t="s">
        <v>1143</v>
      </c>
      <c r="DCY37" t="s">
        <v>1143</v>
      </c>
      <c r="DCZ37" t="s">
        <v>1143</v>
      </c>
      <c r="DDA37" t="s">
        <v>1143</v>
      </c>
      <c r="DDB37" t="s">
        <v>1143</v>
      </c>
      <c r="DDC37" t="s">
        <v>1143</v>
      </c>
      <c r="DDD37" t="s">
        <v>1143</v>
      </c>
      <c r="DDE37" t="s">
        <v>1143</v>
      </c>
      <c r="DDF37" t="s">
        <v>1143</v>
      </c>
      <c r="DDG37" t="s">
        <v>1143</v>
      </c>
      <c r="DDH37" t="s">
        <v>1143</v>
      </c>
      <c r="DDI37" t="s">
        <v>1143</v>
      </c>
      <c r="DDJ37" t="s">
        <v>1143</v>
      </c>
      <c r="DDK37" t="s">
        <v>1143</v>
      </c>
      <c r="DDL37" t="s">
        <v>1143</v>
      </c>
      <c r="DDM37" t="s">
        <v>1143</v>
      </c>
      <c r="DDN37" t="s">
        <v>1143</v>
      </c>
      <c r="DDO37" t="s">
        <v>1143</v>
      </c>
      <c r="DDP37" t="s">
        <v>1143</v>
      </c>
      <c r="DDQ37" t="s">
        <v>1143</v>
      </c>
      <c r="DDR37" t="s">
        <v>1143</v>
      </c>
      <c r="DDS37" t="s">
        <v>1143</v>
      </c>
      <c r="DDT37" t="s">
        <v>1143</v>
      </c>
      <c r="DDU37" t="s">
        <v>1143</v>
      </c>
      <c r="DDV37" t="s">
        <v>1143</v>
      </c>
      <c r="DDW37" t="s">
        <v>1143</v>
      </c>
      <c r="DDX37" t="s">
        <v>1143</v>
      </c>
      <c r="DDY37" t="s">
        <v>1143</v>
      </c>
      <c r="DDZ37" t="s">
        <v>1143</v>
      </c>
      <c r="DEA37" t="s">
        <v>1143</v>
      </c>
      <c r="DEB37" t="s">
        <v>1143</v>
      </c>
      <c r="DEC37" t="s">
        <v>1143</v>
      </c>
      <c r="DED37" t="s">
        <v>1143</v>
      </c>
      <c r="DEE37" t="s">
        <v>1143</v>
      </c>
      <c r="DEF37" t="s">
        <v>1143</v>
      </c>
      <c r="DEG37" t="s">
        <v>1143</v>
      </c>
      <c r="DEH37" t="s">
        <v>1143</v>
      </c>
      <c r="DEI37" t="s">
        <v>1143</v>
      </c>
      <c r="DEJ37" t="s">
        <v>1143</v>
      </c>
      <c r="DEK37" t="s">
        <v>1143</v>
      </c>
      <c r="DEL37" t="s">
        <v>1143</v>
      </c>
      <c r="DEM37" t="s">
        <v>1143</v>
      </c>
      <c r="DEN37" t="s">
        <v>1143</v>
      </c>
      <c r="DEO37" t="s">
        <v>1143</v>
      </c>
      <c r="DEP37" t="s">
        <v>1143</v>
      </c>
      <c r="DEQ37" t="s">
        <v>1143</v>
      </c>
      <c r="DER37" t="s">
        <v>1143</v>
      </c>
      <c r="DES37" t="s">
        <v>1143</v>
      </c>
      <c r="DET37" t="s">
        <v>1143</v>
      </c>
      <c r="DEU37" t="s">
        <v>1143</v>
      </c>
      <c r="DEV37" t="s">
        <v>1143</v>
      </c>
      <c r="DEW37" t="s">
        <v>1143</v>
      </c>
      <c r="DEX37" t="s">
        <v>1143</v>
      </c>
      <c r="DEY37" t="s">
        <v>1143</v>
      </c>
      <c r="DEZ37" t="s">
        <v>1143</v>
      </c>
      <c r="DFA37" t="s">
        <v>1143</v>
      </c>
      <c r="DFB37" t="s">
        <v>1143</v>
      </c>
      <c r="DFC37" t="s">
        <v>1143</v>
      </c>
      <c r="DFD37" t="s">
        <v>1143</v>
      </c>
      <c r="DFE37" t="s">
        <v>1143</v>
      </c>
      <c r="DFF37" t="s">
        <v>1143</v>
      </c>
      <c r="DFG37" t="s">
        <v>1143</v>
      </c>
      <c r="DFH37" t="s">
        <v>1143</v>
      </c>
      <c r="DFI37" t="s">
        <v>1143</v>
      </c>
      <c r="DFJ37" t="s">
        <v>1143</v>
      </c>
      <c r="DFK37" t="s">
        <v>1143</v>
      </c>
      <c r="DFL37" t="s">
        <v>1143</v>
      </c>
      <c r="DFM37" t="s">
        <v>1143</v>
      </c>
      <c r="DFN37" t="s">
        <v>1143</v>
      </c>
      <c r="DFO37" t="s">
        <v>1143</v>
      </c>
      <c r="DFP37" t="s">
        <v>1143</v>
      </c>
      <c r="DFQ37" t="s">
        <v>1143</v>
      </c>
      <c r="DFR37" t="s">
        <v>1143</v>
      </c>
      <c r="DFS37" t="s">
        <v>1143</v>
      </c>
      <c r="DFT37" t="s">
        <v>1143</v>
      </c>
      <c r="DFU37" t="s">
        <v>1143</v>
      </c>
      <c r="DFV37" t="s">
        <v>1143</v>
      </c>
      <c r="DFW37" t="s">
        <v>1143</v>
      </c>
      <c r="DFX37" t="s">
        <v>1143</v>
      </c>
      <c r="DFY37" t="s">
        <v>1143</v>
      </c>
      <c r="DFZ37" t="s">
        <v>1143</v>
      </c>
      <c r="DGA37" t="s">
        <v>1143</v>
      </c>
      <c r="DGB37" t="s">
        <v>1143</v>
      </c>
      <c r="DGC37" t="s">
        <v>1143</v>
      </c>
      <c r="DGD37" t="s">
        <v>1143</v>
      </c>
      <c r="DGE37" t="s">
        <v>1143</v>
      </c>
      <c r="DGF37" t="s">
        <v>1143</v>
      </c>
      <c r="DGG37" t="s">
        <v>1143</v>
      </c>
      <c r="DGH37" t="s">
        <v>1143</v>
      </c>
      <c r="DGI37" t="s">
        <v>1143</v>
      </c>
      <c r="DGJ37" t="s">
        <v>1143</v>
      </c>
      <c r="DGK37" t="s">
        <v>1143</v>
      </c>
      <c r="DGL37" t="s">
        <v>1143</v>
      </c>
      <c r="DGM37" t="s">
        <v>1143</v>
      </c>
      <c r="DGN37" t="s">
        <v>1143</v>
      </c>
      <c r="DGO37" t="s">
        <v>1143</v>
      </c>
      <c r="DGP37" t="s">
        <v>1143</v>
      </c>
      <c r="DGQ37" t="s">
        <v>1143</v>
      </c>
      <c r="DGR37" t="s">
        <v>1143</v>
      </c>
      <c r="DGS37" t="s">
        <v>1143</v>
      </c>
      <c r="DGT37" t="s">
        <v>1143</v>
      </c>
      <c r="DGU37" t="s">
        <v>1143</v>
      </c>
      <c r="DGV37" t="s">
        <v>1143</v>
      </c>
      <c r="DGW37" t="s">
        <v>1143</v>
      </c>
      <c r="DGX37" t="s">
        <v>1143</v>
      </c>
      <c r="DGY37" t="s">
        <v>1143</v>
      </c>
      <c r="DGZ37" t="s">
        <v>1143</v>
      </c>
      <c r="DHA37" t="s">
        <v>1143</v>
      </c>
      <c r="DHB37" t="s">
        <v>1143</v>
      </c>
      <c r="DHC37" t="s">
        <v>1143</v>
      </c>
      <c r="DHD37" t="s">
        <v>1143</v>
      </c>
      <c r="DHE37" t="s">
        <v>1143</v>
      </c>
      <c r="DHF37" t="s">
        <v>1143</v>
      </c>
      <c r="DHG37" t="s">
        <v>1143</v>
      </c>
      <c r="DHH37" t="s">
        <v>1143</v>
      </c>
      <c r="DHI37" t="s">
        <v>1143</v>
      </c>
      <c r="DHJ37" t="s">
        <v>1143</v>
      </c>
      <c r="DHK37" t="s">
        <v>1143</v>
      </c>
      <c r="DHL37" t="s">
        <v>1143</v>
      </c>
      <c r="DHM37" t="s">
        <v>1143</v>
      </c>
      <c r="DHN37" t="s">
        <v>1143</v>
      </c>
      <c r="DHO37" t="s">
        <v>1143</v>
      </c>
      <c r="DHP37" t="s">
        <v>1143</v>
      </c>
      <c r="DHQ37" t="s">
        <v>1143</v>
      </c>
      <c r="DHR37" t="s">
        <v>1143</v>
      </c>
      <c r="DHS37" t="s">
        <v>1143</v>
      </c>
      <c r="DHT37" t="s">
        <v>1143</v>
      </c>
      <c r="DHU37" t="s">
        <v>1143</v>
      </c>
      <c r="DHV37" t="s">
        <v>1143</v>
      </c>
      <c r="DHW37" t="s">
        <v>1143</v>
      </c>
      <c r="DHX37" t="s">
        <v>1143</v>
      </c>
      <c r="DHY37" t="s">
        <v>1143</v>
      </c>
      <c r="DHZ37" t="s">
        <v>1143</v>
      </c>
      <c r="DIA37" t="s">
        <v>1143</v>
      </c>
      <c r="DIB37" t="s">
        <v>1143</v>
      </c>
      <c r="DIC37" t="s">
        <v>1143</v>
      </c>
      <c r="DID37" t="s">
        <v>1143</v>
      </c>
      <c r="DIE37" t="s">
        <v>1143</v>
      </c>
      <c r="DIF37" t="s">
        <v>1143</v>
      </c>
      <c r="DIG37" t="s">
        <v>1143</v>
      </c>
      <c r="DIH37" t="s">
        <v>1143</v>
      </c>
      <c r="DII37" t="s">
        <v>1143</v>
      </c>
      <c r="DIJ37" t="s">
        <v>1143</v>
      </c>
      <c r="DIK37" t="s">
        <v>1143</v>
      </c>
      <c r="DIL37" t="s">
        <v>1143</v>
      </c>
      <c r="DIM37" t="s">
        <v>1143</v>
      </c>
      <c r="DIN37" t="s">
        <v>1143</v>
      </c>
      <c r="DIO37" t="s">
        <v>1143</v>
      </c>
      <c r="DIP37" t="s">
        <v>1143</v>
      </c>
      <c r="DIQ37" t="s">
        <v>1143</v>
      </c>
      <c r="DIR37" t="s">
        <v>1143</v>
      </c>
      <c r="DIS37" t="s">
        <v>1143</v>
      </c>
      <c r="DIT37" t="s">
        <v>1143</v>
      </c>
      <c r="DIU37" t="s">
        <v>1143</v>
      </c>
      <c r="DIV37" t="s">
        <v>1143</v>
      </c>
      <c r="DIW37" t="s">
        <v>1143</v>
      </c>
      <c r="DIX37" t="s">
        <v>1143</v>
      </c>
      <c r="DIY37" t="s">
        <v>1143</v>
      </c>
      <c r="DIZ37" t="s">
        <v>1143</v>
      </c>
      <c r="DJA37" t="s">
        <v>1143</v>
      </c>
      <c r="DJB37" t="s">
        <v>1143</v>
      </c>
      <c r="DJC37" t="s">
        <v>1143</v>
      </c>
      <c r="DJD37" t="s">
        <v>1143</v>
      </c>
      <c r="DJE37" t="s">
        <v>1143</v>
      </c>
      <c r="DJF37" t="s">
        <v>1143</v>
      </c>
      <c r="DJG37" t="s">
        <v>1143</v>
      </c>
      <c r="DJH37" t="s">
        <v>1143</v>
      </c>
      <c r="DJI37" t="s">
        <v>1143</v>
      </c>
      <c r="DJJ37" t="s">
        <v>1143</v>
      </c>
      <c r="DJK37" t="s">
        <v>1143</v>
      </c>
      <c r="DJL37" t="s">
        <v>1143</v>
      </c>
      <c r="DJM37" t="s">
        <v>1143</v>
      </c>
      <c r="DJN37" t="s">
        <v>1143</v>
      </c>
      <c r="DJO37" t="s">
        <v>1143</v>
      </c>
      <c r="DJP37" t="s">
        <v>1143</v>
      </c>
      <c r="DJQ37" t="s">
        <v>1143</v>
      </c>
      <c r="DJR37" t="s">
        <v>1143</v>
      </c>
      <c r="DJS37" t="s">
        <v>1143</v>
      </c>
      <c r="DJT37" t="s">
        <v>1143</v>
      </c>
      <c r="DJU37" t="s">
        <v>1143</v>
      </c>
      <c r="DJV37" t="s">
        <v>1143</v>
      </c>
      <c r="DJW37" t="s">
        <v>1143</v>
      </c>
      <c r="DJX37" t="s">
        <v>1143</v>
      </c>
      <c r="DJY37" t="s">
        <v>1143</v>
      </c>
      <c r="DJZ37" t="s">
        <v>1143</v>
      </c>
      <c r="DKA37" t="s">
        <v>1143</v>
      </c>
      <c r="DKB37" t="s">
        <v>1143</v>
      </c>
      <c r="DKC37" t="s">
        <v>1143</v>
      </c>
      <c r="DKD37" t="s">
        <v>1143</v>
      </c>
      <c r="DKE37" t="s">
        <v>1143</v>
      </c>
      <c r="DKF37" t="s">
        <v>1143</v>
      </c>
      <c r="DKG37" t="s">
        <v>1143</v>
      </c>
      <c r="DKH37" t="s">
        <v>1143</v>
      </c>
      <c r="DKI37" t="s">
        <v>1143</v>
      </c>
      <c r="DKJ37" t="s">
        <v>1143</v>
      </c>
      <c r="DKK37" t="s">
        <v>1143</v>
      </c>
      <c r="DKL37" t="s">
        <v>1143</v>
      </c>
      <c r="DKM37" t="s">
        <v>1143</v>
      </c>
      <c r="DKN37" t="s">
        <v>1143</v>
      </c>
      <c r="DKO37" t="s">
        <v>1143</v>
      </c>
      <c r="DKP37" t="s">
        <v>1143</v>
      </c>
      <c r="DKQ37" t="s">
        <v>1143</v>
      </c>
      <c r="DKR37" t="s">
        <v>1143</v>
      </c>
      <c r="DKS37" t="s">
        <v>1143</v>
      </c>
      <c r="DKT37" t="s">
        <v>1143</v>
      </c>
      <c r="DKU37" t="s">
        <v>1143</v>
      </c>
      <c r="DKV37" t="s">
        <v>1143</v>
      </c>
      <c r="DKW37" t="s">
        <v>1143</v>
      </c>
      <c r="DKX37" t="s">
        <v>1143</v>
      </c>
      <c r="DKY37" t="s">
        <v>1143</v>
      </c>
      <c r="DKZ37" t="s">
        <v>1143</v>
      </c>
      <c r="DLA37" t="s">
        <v>1143</v>
      </c>
      <c r="DLB37" t="s">
        <v>1143</v>
      </c>
      <c r="DLC37" t="s">
        <v>1143</v>
      </c>
      <c r="DLD37" t="s">
        <v>1143</v>
      </c>
      <c r="DLE37" t="s">
        <v>1143</v>
      </c>
      <c r="DLF37" t="s">
        <v>1143</v>
      </c>
      <c r="DLG37" t="s">
        <v>1143</v>
      </c>
      <c r="DLH37" t="s">
        <v>1143</v>
      </c>
      <c r="DLI37" t="s">
        <v>1143</v>
      </c>
      <c r="DLJ37" t="s">
        <v>1143</v>
      </c>
      <c r="DLK37" t="s">
        <v>1143</v>
      </c>
      <c r="DLL37" t="s">
        <v>1143</v>
      </c>
      <c r="DLM37" t="s">
        <v>1143</v>
      </c>
      <c r="DLN37" t="s">
        <v>1143</v>
      </c>
      <c r="DLO37" t="s">
        <v>1143</v>
      </c>
      <c r="DLP37" t="s">
        <v>1143</v>
      </c>
      <c r="DLQ37" t="s">
        <v>1143</v>
      </c>
      <c r="DLR37" t="s">
        <v>1143</v>
      </c>
      <c r="DLS37" t="s">
        <v>1143</v>
      </c>
      <c r="DLT37" t="s">
        <v>1143</v>
      </c>
      <c r="DLU37" t="s">
        <v>1143</v>
      </c>
      <c r="DLV37" t="s">
        <v>1143</v>
      </c>
      <c r="DLW37" t="s">
        <v>1143</v>
      </c>
      <c r="DLX37" t="s">
        <v>1143</v>
      </c>
      <c r="DLY37" t="s">
        <v>1143</v>
      </c>
      <c r="DLZ37" t="s">
        <v>1143</v>
      </c>
      <c r="DMA37" t="s">
        <v>1143</v>
      </c>
      <c r="DMB37" t="s">
        <v>1143</v>
      </c>
      <c r="DMC37" t="s">
        <v>1143</v>
      </c>
      <c r="DMD37" t="s">
        <v>1143</v>
      </c>
      <c r="DME37" t="s">
        <v>1143</v>
      </c>
      <c r="DMF37" t="s">
        <v>1143</v>
      </c>
      <c r="DMG37" t="s">
        <v>1143</v>
      </c>
      <c r="DMH37" t="s">
        <v>1143</v>
      </c>
      <c r="DMI37" t="s">
        <v>1143</v>
      </c>
      <c r="DMJ37" t="s">
        <v>1143</v>
      </c>
      <c r="DMK37" t="s">
        <v>1143</v>
      </c>
      <c r="DML37" t="s">
        <v>1143</v>
      </c>
      <c r="DMM37" t="s">
        <v>1143</v>
      </c>
      <c r="DMN37" t="s">
        <v>1143</v>
      </c>
      <c r="DMO37" t="s">
        <v>1143</v>
      </c>
      <c r="DMP37" t="s">
        <v>1143</v>
      </c>
      <c r="DMQ37" t="s">
        <v>1143</v>
      </c>
      <c r="DMR37" t="s">
        <v>1143</v>
      </c>
      <c r="DMS37" t="s">
        <v>1143</v>
      </c>
      <c r="DMT37" t="s">
        <v>1143</v>
      </c>
      <c r="DMU37" t="s">
        <v>1143</v>
      </c>
      <c r="DMV37" t="s">
        <v>1143</v>
      </c>
      <c r="DMW37" t="s">
        <v>1143</v>
      </c>
      <c r="DMX37" t="s">
        <v>1143</v>
      </c>
      <c r="DMY37" t="s">
        <v>1143</v>
      </c>
      <c r="DMZ37" t="s">
        <v>1143</v>
      </c>
      <c r="DNA37" t="s">
        <v>1143</v>
      </c>
      <c r="DNB37" t="s">
        <v>1143</v>
      </c>
      <c r="DNC37" t="s">
        <v>1143</v>
      </c>
      <c r="DND37" t="s">
        <v>1143</v>
      </c>
      <c r="DNE37" t="s">
        <v>1143</v>
      </c>
      <c r="DNF37" t="s">
        <v>1143</v>
      </c>
      <c r="DNG37" t="s">
        <v>1143</v>
      </c>
      <c r="DNH37" t="s">
        <v>1143</v>
      </c>
      <c r="DNI37" t="s">
        <v>1143</v>
      </c>
      <c r="DNJ37" t="s">
        <v>1143</v>
      </c>
      <c r="DNK37" t="s">
        <v>1143</v>
      </c>
      <c r="DNL37" t="s">
        <v>1143</v>
      </c>
      <c r="DNM37" t="s">
        <v>1143</v>
      </c>
      <c r="DNN37" t="s">
        <v>1143</v>
      </c>
      <c r="DNO37" t="s">
        <v>1143</v>
      </c>
      <c r="DNP37" t="s">
        <v>1143</v>
      </c>
      <c r="DNQ37" t="s">
        <v>1143</v>
      </c>
      <c r="DNR37" t="s">
        <v>1143</v>
      </c>
      <c r="DNS37" t="s">
        <v>1143</v>
      </c>
      <c r="DNT37" t="s">
        <v>1143</v>
      </c>
      <c r="DNU37" t="s">
        <v>1143</v>
      </c>
      <c r="DNV37" t="s">
        <v>1143</v>
      </c>
      <c r="DNW37" t="s">
        <v>1143</v>
      </c>
      <c r="DNX37" t="s">
        <v>1143</v>
      </c>
      <c r="DNY37" t="s">
        <v>1143</v>
      </c>
      <c r="DNZ37" t="s">
        <v>1143</v>
      </c>
      <c r="DOA37" t="s">
        <v>1143</v>
      </c>
      <c r="DOB37" t="s">
        <v>1143</v>
      </c>
      <c r="DOC37" t="s">
        <v>1143</v>
      </c>
      <c r="DOD37" t="s">
        <v>1143</v>
      </c>
      <c r="DOE37" t="s">
        <v>1143</v>
      </c>
      <c r="DOF37" t="s">
        <v>1143</v>
      </c>
      <c r="DOG37" t="s">
        <v>1143</v>
      </c>
      <c r="DOH37" t="s">
        <v>1143</v>
      </c>
      <c r="DOI37" t="s">
        <v>1143</v>
      </c>
      <c r="DOJ37" t="s">
        <v>1143</v>
      </c>
      <c r="DOK37" t="s">
        <v>1143</v>
      </c>
      <c r="DOL37" t="s">
        <v>1143</v>
      </c>
      <c r="DOM37" t="s">
        <v>1143</v>
      </c>
      <c r="DON37" t="s">
        <v>1143</v>
      </c>
      <c r="DOO37" t="s">
        <v>1143</v>
      </c>
      <c r="DOP37" t="s">
        <v>1143</v>
      </c>
      <c r="DOQ37" t="s">
        <v>1143</v>
      </c>
      <c r="DOR37" t="s">
        <v>1143</v>
      </c>
      <c r="DOS37" t="s">
        <v>1143</v>
      </c>
      <c r="DOT37" t="s">
        <v>1143</v>
      </c>
      <c r="DOU37" t="s">
        <v>1143</v>
      </c>
      <c r="DOV37" t="s">
        <v>1143</v>
      </c>
      <c r="DOW37" t="s">
        <v>1143</v>
      </c>
      <c r="DOX37" t="s">
        <v>1143</v>
      </c>
      <c r="DOY37" t="s">
        <v>1143</v>
      </c>
      <c r="DOZ37" t="s">
        <v>1143</v>
      </c>
      <c r="DPA37" t="s">
        <v>1143</v>
      </c>
      <c r="DPB37" t="s">
        <v>1143</v>
      </c>
      <c r="DPC37" t="s">
        <v>1143</v>
      </c>
      <c r="DPD37" t="s">
        <v>1143</v>
      </c>
      <c r="DPE37" t="s">
        <v>1143</v>
      </c>
      <c r="DPF37" t="s">
        <v>1143</v>
      </c>
      <c r="DPG37" t="s">
        <v>1143</v>
      </c>
      <c r="DPH37" t="s">
        <v>1143</v>
      </c>
      <c r="DPI37" t="s">
        <v>1143</v>
      </c>
      <c r="DPJ37" t="s">
        <v>1143</v>
      </c>
      <c r="DPK37" t="s">
        <v>1143</v>
      </c>
      <c r="DPL37" t="s">
        <v>1143</v>
      </c>
      <c r="DPM37" t="s">
        <v>1143</v>
      </c>
      <c r="DPN37" t="s">
        <v>1143</v>
      </c>
      <c r="DPO37" t="s">
        <v>1143</v>
      </c>
      <c r="DPP37" t="s">
        <v>1143</v>
      </c>
      <c r="DPQ37" t="s">
        <v>1143</v>
      </c>
      <c r="DPR37" t="s">
        <v>1143</v>
      </c>
      <c r="DPS37" t="s">
        <v>1143</v>
      </c>
      <c r="DPT37" t="s">
        <v>1143</v>
      </c>
      <c r="DPU37" t="s">
        <v>1143</v>
      </c>
      <c r="DPV37" t="s">
        <v>1143</v>
      </c>
      <c r="DPW37" t="s">
        <v>1143</v>
      </c>
      <c r="DPX37" t="s">
        <v>1143</v>
      </c>
      <c r="DPY37" t="s">
        <v>1143</v>
      </c>
      <c r="DPZ37" t="s">
        <v>1143</v>
      </c>
      <c r="DQA37" t="s">
        <v>1143</v>
      </c>
      <c r="DQB37" t="s">
        <v>1143</v>
      </c>
      <c r="DQC37" t="s">
        <v>1143</v>
      </c>
      <c r="DQD37" t="s">
        <v>1143</v>
      </c>
      <c r="DQE37" t="s">
        <v>1143</v>
      </c>
      <c r="DQF37" t="s">
        <v>1143</v>
      </c>
      <c r="DQG37" t="s">
        <v>1143</v>
      </c>
      <c r="DQH37" t="s">
        <v>1143</v>
      </c>
      <c r="DQI37" t="s">
        <v>1143</v>
      </c>
      <c r="DQJ37" t="s">
        <v>1143</v>
      </c>
      <c r="DQK37" t="s">
        <v>1143</v>
      </c>
      <c r="DQL37" t="s">
        <v>1143</v>
      </c>
      <c r="DQM37" t="s">
        <v>1143</v>
      </c>
      <c r="DQN37" t="s">
        <v>1143</v>
      </c>
      <c r="DQO37" t="s">
        <v>1143</v>
      </c>
      <c r="DQP37" t="s">
        <v>1143</v>
      </c>
      <c r="DQQ37" t="s">
        <v>1143</v>
      </c>
      <c r="DQR37" t="s">
        <v>1143</v>
      </c>
      <c r="DQS37" t="s">
        <v>1143</v>
      </c>
      <c r="DQT37" t="s">
        <v>1143</v>
      </c>
      <c r="DQU37" t="s">
        <v>1143</v>
      </c>
      <c r="DQV37" t="s">
        <v>1143</v>
      </c>
      <c r="DQW37" t="s">
        <v>1143</v>
      </c>
      <c r="DQX37" t="s">
        <v>1143</v>
      </c>
      <c r="DQY37" t="s">
        <v>1143</v>
      </c>
      <c r="DQZ37" t="s">
        <v>1143</v>
      </c>
      <c r="DRA37" t="s">
        <v>1143</v>
      </c>
      <c r="DRB37" t="s">
        <v>1143</v>
      </c>
      <c r="DRC37" t="s">
        <v>1143</v>
      </c>
      <c r="DRD37" t="s">
        <v>1143</v>
      </c>
      <c r="DRE37" t="s">
        <v>1143</v>
      </c>
      <c r="DRF37" t="s">
        <v>1143</v>
      </c>
      <c r="DRG37" t="s">
        <v>1143</v>
      </c>
      <c r="DRH37" t="s">
        <v>1143</v>
      </c>
      <c r="DRI37" t="s">
        <v>1143</v>
      </c>
      <c r="DRJ37" t="s">
        <v>1143</v>
      </c>
      <c r="DRK37" t="s">
        <v>1143</v>
      </c>
      <c r="DRL37" t="s">
        <v>1143</v>
      </c>
      <c r="DRM37" t="s">
        <v>1143</v>
      </c>
      <c r="DRN37" t="s">
        <v>1143</v>
      </c>
      <c r="DRO37" t="s">
        <v>1143</v>
      </c>
      <c r="DRP37" t="s">
        <v>1143</v>
      </c>
      <c r="DRQ37" t="s">
        <v>1143</v>
      </c>
      <c r="DRR37" t="s">
        <v>1143</v>
      </c>
      <c r="DRS37" t="s">
        <v>1143</v>
      </c>
      <c r="DRT37" t="s">
        <v>1143</v>
      </c>
      <c r="DRU37" t="s">
        <v>1143</v>
      </c>
      <c r="DRV37" t="s">
        <v>1143</v>
      </c>
      <c r="DRW37" t="s">
        <v>1143</v>
      </c>
      <c r="DRX37" t="s">
        <v>1143</v>
      </c>
      <c r="DRY37" t="s">
        <v>1143</v>
      </c>
      <c r="DRZ37" t="s">
        <v>1143</v>
      </c>
      <c r="DSA37" t="s">
        <v>1143</v>
      </c>
      <c r="DSB37" t="s">
        <v>1143</v>
      </c>
      <c r="DSC37" t="s">
        <v>1143</v>
      </c>
      <c r="DSD37" t="s">
        <v>1143</v>
      </c>
      <c r="DSE37" t="s">
        <v>1143</v>
      </c>
      <c r="DSF37" t="s">
        <v>1143</v>
      </c>
      <c r="DSG37" t="s">
        <v>1143</v>
      </c>
      <c r="DSH37" t="s">
        <v>1143</v>
      </c>
      <c r="DSI37" t="s">
        <v>1143</v>
      </c>
      <c r="DSJ37" t="s">
        <v>1143</v>
      </c>
      <c r="DSK37" t="s">
        <v>1143</v>
      </c>
      <c r="DSL37" t="s">
        <v>1143</v>
      </c>
      <c r="DSM37" t="s">
        <v>1143</v>
      </c>
      <c r="DSN37" t="s">
        <v>1143</v>
      </c>
      <c r="DSO37" t="s">
        <v>1143</v>
      </c>
      <c r="DSP37" t="s">
        <v>1143</v>
      </c>
      <c r="DSQ37" t="s">
        <v>1143</v>
      </c>
      <c r="DSR37" t="s">
        <v>1143</v>
      </c>
      <c r="DSS37" t="s">
        <v>1143</v>
      </c>
      <c r="DST37" t="s">
        <v>1143</v>
      </c>
      <c r="DSU37" t="s">
        <v>1143</v>
      </c>
      <c r="DSV37" t="s">
        <v>1143</v>
      </c>
      <c r="DSW37" t="s">
        <v>1143</v>
      </c>
      <c r="DSX37" t="s">
        <v>1143</v>
      </c>
      <c r="DSY37" t="s">
        <v>1143</v>
      </c>
      <c r="DSZ37" t="s">
        <v>1143</v>
      </c>
      <c r="DTA37" t="s">
        <v>1143</v>
      </c>
      <c r="DTB37" t="s">
        <v>1143</v>
      </c>
      <c r="DTC37" t="s">
        <v>1143</v>
      </c>
      <c r="DTD37" t="s">
        <v>1143</v>
      </c>
      <c r="DTE37" t="s">
        <v>1143</v>
      </c>
      <c r="DTF37" t="s">
        <v>1143</v>
      </c>
      <c r="DTG37" t="s">
        <v>1143</v>
      </c>
      <c r="DTH37" t="s">
        <v>1143</v>
      </c>
      <c r="DTI37" t="s">
        <v>1143</v>
      </c>
      <c r="DTJ37" t="s">
        <v>1143</v>
      </c>
      <c r="DTK37" t="s">
        <v>1143</v>
      </c>
      <c r="DTL37" t="s">
        <v>1143</v>
      </c>
      <c r="DTM37" t="s">
        <v>1143</v>
      </c>
      <c r="DTN37" t="s">
        <v>1143</v>
      </c>
      <c r="DTO37" t="s">
        <v>1143</v>
      </c>
      <c r="DTP37" t="s">
        <v>1143</v>
      </c>
      <c r="DTQ37" t="s">
        <v>1143</v>
      </c>
      <c r="DTR37" t="s">
        <v>1143</v>
      </c>
      <c r="DTS37" t="s">
        <v>1143</v>
      </c>
      <c r="DTT37" t="s">
        <v>1143</v>
      </c>
      <c r="DTU37" t="s">
        <v>1143</v>
      </c>
      <c r="DTV37" t="s">
        <v>1143</v>
      </c>
      <c r="DTW37" t="s">
        <v>1143</v>
      </c>
      <c r="DTX37" t="s">
        <v>1143</v>
      </c>
      <c r="DTY37" t="s">
        <v>1143</v>
      </c>
      <c r="DTZ37" t="s">
        <v>1143</v>
      </c>
      <c r="DUA37" t="s">
        <v>1143</v>
      </c>
      <c r="DUB37" t="s">
        <v>1143</v>
      </c>
      <c r="DUC37" t="s">
        <v>1143</v>
      </c>
      <c r="DUD37" t="s">
        <v>1143</v>
      </c>
      <c r="DUE37" t="s">
        <v>1143</v>
      </c>
      <c r="DUF37" t="s">
        <v>1143</v>
      </c>
      <c r="DUG37" t="s">
        <v>1143</v>
      </c>
      <c r="DUH37" t="s">
        <v>1143</v>
      </c>
      <c r="DUI37" t="s">
        <v>1143</v>
      </c>
      <c r="DUJ37" t="s">
        <v>1143</v>
      </c>
      <c r="DUK37" t="s">
        <v>1143</v>
      </c>
      <c r="DUL37" t="s">
        <v>1143</v>
      </c>
      <c r="DUM37" t="s">
        <v>1143</v>
      </c>
      <c r="DUN37" t="s">
        <v>1143</v>
      </c>
      <c r="DUO37" t="s">
        <v>1143</v>
      </c>
      <c r="DUP37" t="s">
        <v>1143</v>
      </c>
      <c r="DUQ37" t="s">
        <v>1143</v>
      </c>
      <c r="DUR37" t="s">
        <v>1143</v>
      </c>
      <c r="DUS37" t="s">
        <v>1143</v>
      </c>
      <c r="DUT37" t="s">
        <v>1143</v>
      </c>
      <c r="DUU37" t="s">
        <v>1143</v>
      </c>
      <c r="DUV37" t="s">
        <v>1143</v>
      </c>
      <c r="DUW37" t="s">
        <v>1143</v>
      </c>
      <c r="DUX37" t="s">
        <v>1143</v>
      </c>
      <c r="DUY37" t="s">
        <v>1143</v>
      </c>
      <c r="DUZ37" t="s">
        <v>1143</v>
      </c>
      <c r="DVA37" t="s">
        <v>1143</v>
      </c>
      <c r="DVB37" t="s">
        <v>1143</v>
      </c>
      <c r="DVC37" t="s">
        <v>1143</v>
      </c>
      <c r="DVD37" t="s">
        <v>1143</v>
      </c>
      <c r="DVE37" t="s">
        <v>1143</v>
      </c>
      <c r="DVF37" t="s">
        <v>1143</v>
      </c>
      <c r="DVG37" t="s">
        <v>1143</v>
      </c>
      <c r="DVH37" t="s">
        <v>1143</v>
      </c>
      <c r="DVI37" t="s">
        <v>1143</v>
      </c>
      <c r="DVJ37" t="s">
        <v>1143</v>
      </c>
      <c r="DVK37" t="s">
        <v>1143</v>
      </c>
      <c r="DVL37" t="s">
        <v>1143</v>
      </c>
      <c r="DVM37" t="s">
        <v>1143</v>
      </c>
      <c r="DVN37" t="s">
        <v>1143</v>
      </c>
      <c r="DVO37" t="s">
        <v>1143</v>
      </c>
      <c r="DVP37" t="s">
        <v>1143</v>
      </c>
      <c r="DVQ37" t="s">
        <v>1143</v>
      </c>
      <c r="DVR37" t="s">
        <v>1143</v>
      </c>
      <c r="DVS37" t="s">
        <v>1143</v>
      </c>
      <c r="DVT37" t="s">
        <v>1143</v>
      </c>
      <c r="DVU37" t="s">
        <v>1143</v>
      </c>
      <c r="DVV37" t="s">
        <v>1143</v>
      </c>
      <c r="DVW37" t="s">
        <v>1143</v>
      </c>
      <c r="DVX37" t="s">
        <v>1143</v>
      </c>
      <c r="DVY37" t="s">
        <v>1143</v>
      </c>
      <c r="DVZ37" t="s">
        <v>1143</v>
      </c>
      <c r="DWA37" t="s">
        <v>1143</v>
      </c>
      <c r="DWB37" t="s">
        <v>1143</v>
      </c>
      <c r="DWC37" t="s">
        <v>1143</v>
      </c>
      <c r="DWD37" t="s">
        <v>1143</v>
      </c>
      <c r="DWE37" t="s">
        <v>1143</v>
      </c>
      <c r="DWF37" t="s">
        <v>1143</v>
      </c>
      <c r="DWG37" t="s">
        <v>1143</v>
      </c>
      <c r="DWH37" t="s">
        <v>1143</v>
      </c>
      <c r="DWI37" t="s">
        <v>1143</v>
      </c>
      <c r="DWJ37" t="s">
        <v>1143</v>
      </c>
      <c r="DWK37" t="s">
        <v>1143</v>
      </c>
      <c r="DWL37" t="s">
        <v>1143</v>
      </c>
      <c r="DWM37" t="s">
        <v>1143</v>
      </c>
      <c r="DWN37" t="s">
        <v>1143</v>
      </c>
      <c r="DWO37" t="s">
        <v>1143</v>
      </c>
      <c r="DWP37" t="s">
        <v>1143</v>
      </c>
      <c r="DWQ37" t="s">
        <v>1143</v>
      </c>
      <c r="DWR37" t="s">
        <v>1143</v>
      </c>
      <c r="DWS37" t="s">
        <v>1143</v>
      </c>
      <c r="DWT37" t="s">
        <v>1143</v>
      </c>
      <c r="DWU37" t="s">
        <v>1143</v>
      </c>
      <c r="DWV37" t="s">
        <v>1143</v>
      </c>
      <c r="DWW37" t="s">
        <v>1143</v>
      </c>
      <c r="DWX37" t="s">
        <v>1143</v>
      </c>
      <c r="DWY37" t="s">
        <v>1143</v>
      </c>
      <c r="DWZ37" t="s">
        <v>1143</v>
      </c>
      <c r="DXA37" t="s">
        <v>1143</v>
      </c>
      <c r="DXB37" t="s">
        <v>1143</v>
      </c>
      <c r="DXC37" t="s">
        <v>1143</v>
      </c>
      <c r="DXD37" t="s">
        <v>1143</v>
      </c>
      <c r="DXE37" t="s">
        <v>1143</v>
      </c>
      <c r="DXF37" t="s">
        <v>1143</v>
      </c>
      <c r="DXG37" t="s">
        <v>1143</v>
      </c>
      <c r="DXH37" t="s">
        <v>1143</v>
      </c>
      <c r="DXI37" t="s">
        <v>1143</v>
      </c>
      <c r="DXJ37" t="s">
        <v>1143</v>
      </c>
      <c r="DXK37" t="s">
        <v>1143</v>
      </c>
      <c r="DXL37" t="s">
        <v>1143</v>
      </c>
      <c r="DXM37" t="s">
        <v>1143</v>
      </c>
      <c r="DXN37" t="s">
        <v>1143</v>
      </c>
      <c r="DXO37" t="s">
        <v>1143</v>
      </c>
      <c r="DXP37" t="s">
        <v>1143</v>
      </c>
      <c r="DXQ37" t="s">
        <v>1143</v>
      </c>
      <c r="DXR37" t="s">
        <v>1143</v>
      </c>
      <c r="DXS37" t="s">
        <v>1143</v>
      </c>
      <c r="DXT37" t="s">
        <v>1143</v>
      </c>
      <c r="DXU37" t="s">
        <v>1143</v>
      </c>
      <c r="DXV37" t="s">
        <v>1143</v>
      </c>
      <c r="DXW37" t="s">
        <v>1143</v>
      </c>
      <c r="DXX37" t="s">
        <v>1143</v>
      </c>
      <c r="DXY37" t="s">
        <v>1143</v>
      </c>
      <c r="DXZ37" t="s">
        <v>1143</v>
      </c>
      <c r="DYA37" t="s">
        <v>1143</v>
      </c>
      <c r="DYB37" t="s">
        <v>1143</v>
      </c>
      <c r="DYC37" t="s">
        <v>1143</v>
      </c>
      <c r="DYD37" t="s">
        <v>1143</v>
      </c>
      <c r="DYE37" t="s">
        <v>1143</v>
      </c>
      <c r="DYF37" t="s">
        <v>1143</v>
      </c>
      <c r="DYG37" t="s">
        <v>1143</v>
      </c>
      <c r="DYH37" t="s">
        <v>1143</v>
      </c>
      <c r="DYI37" t="s">
        <v>1143</v>
      </c>
      <c r="DYJ37" t="s">
        <v>1143</v>
      </c>
      <c r="DYK37" t="s">
        <v>1143</v>
      </c>
      <c r="DYL37" t="s">
        <v>1143</v>
      </c>
      <c r="DYM37" t="s">
        <v>1143</v>
      </c>
      <c r="DYN37" t="s">
        <v>1143</v>
      </c>
      <c r="DYO37" t="s">
        <v>1143</v>
      </c>
      <c r="DYP37" t="s">
        <v>1143</v>
      </c>
      <c r="DYQ37" t="s">
        <v>1143</v>
      </c>
      <c r="DYR37" t="s">
        <v>1143</v>
      </c>
      <c r="DYS37" t="s">
        <v>1143</v>
      </c>
      <c r="DYT37" t="s">
        <v>1143</v>
      </c>
      <c r="DYU37" t="s">
        <v>1143</v>
      </c>
      <c r="DYV37" t="s">
        <v>1143</v>
      </c>
      <c r="DYW37" t="s">
        <v>1143</v>
      </c>
      <c r="DYX37" t="s">
        <v>1143</v>
      </c>
      <c r="DYY37" t="s">
        <v>1143</v>
      </c>
      <c r="DYZ37" t="s">
        <v>1143</v>
      </c>
      <c r="DZA37" t="s">
        <v>1143</v>
      </c>
      <c r="DZB37" t="s">
        <v>1143</v>
      </c>
      <c r="DZC37" t="s">
        <v>1143</v>
      </c>
      <c r="DZD37" t="s">
        <v>1143</v>
      </c>
      <c r="DZE37" t="s">
        <v>1143</v>
      </c>
      <c r="DZF37" t="s">
        <v>1143</v>
      </c>
      <c r="DZG37" t="s">
        <v>1143</v>
      </c>
      <c r="DZH37" t="s">
        <v>1143</v>
      </c>
      <c r="DZI37" t="s">
        <v>1143</v>
      </c>
      <c r="DZJ37" t="s">
        <v>1143</v>
      </c>
      <c r="DZK37" t="s">
        <v>1143</v>
      </c>
      <c r="DZL37" t="s">
        <v>1143</v>
      </c>
      <c r="DZM37" t="s">
        <v>1143</v>
      </c>
      <c r="DZN37" t="s">
        <v>1143</v>
      </c>
      <c r="DZO37" t="s">
        <v>1143</v>
      </c>
      <c r="DZP37" t="s">
        <v>1143</v>
      </c>
      <c r="DZQ37" t="s">
        <v>1143</v>
      </c>
      <c r="DZR37" t="s">
        <v>1143</v>
      </c>
      <c r="DZS37" t="s">
        <v>1143</v>
      </c>
      <c r="DZT37" t="s">
        <v>1143</v>
      </c>
      <c r="DZU37" t="s">
        <v>1143</v>
      </c>
      <c r="DZV37" t="s">
        <v>1143</v>
      </c>
      <c r="DZW37" t="s">
        <v>1143</v>
      </c>
      <c r="DZX37" t="s">
        <v>1143</v>
      </c>
      <c r="DZY37" t="s">
        <v>1143</v>
      </c>
      <c r="DZZ37" t="s">
        <v>1143</v>
      </c>
      <c r="EAA37" t="s">
        <v>1143</v>
      </c>
      <c r="EAB37" t="s">
        <v>1143</v>
      </c>
      <c r="EAC37" t="s">
        <v>1143</v>
      </c>
      <c r="EAD37" t="s">
        <v>1143</v>
      </c>
      <c r="EAE37" t="s">
        <v>1143</v>
      </c>
      <c r="EAF37" t="s">
        <v>1143</v>
      </c>
      <c r="EAG37" t="s">
        <v>1143</v>
      </c>
      <c r="EAH37" t="s">
        <v>1143</v>
      </c>
      <c r="EAI37" t="s">
        <v>1143</v>
      </c>
      <c r="EAJ37" t="s">
        <v>1143</v>
      </c>
      <c r="EAK37" t="s">
        <v>1143</v>
      </c>
      <c r="EAL37" t="s">
        <v>1143</v>
      </c>
      <c r="EAM37" t="s">
        <v>1143</v>
      </c>
      <c r="EAN37" t="s">
        <v>1143</v>
      </c>
      <c r="EAO37" t="s">
        <v>1143</v>
      </c>
      <c r="EAP37" t="s">
        <v>1143</v>
      </c>
      <c r="EAQ37" t="s">
        <v>1143</v>
      </c>
      <c r="EAR37" t="s">
        <v>1143</v>
      </c>
      <c r="EAS37" t="s">
        <v>1143</v>
      </c>
      <c r="EAT37" t="s">
        <v>1143</v>
      </c>
      <c r="EAU37" t="s">
        <v>1143</v>
      </c>
      <c r="EAV37" t="s">
        <v>1143</v>
      </c>
      <c r="EAW37" t="s">
        <v>1143</v>
      </c>
      <c r="EAX37" t="s">
        <v>1143</v>
      </c>
      <c r="EAY37" t="s">
        <v>1143</v>
      </c>
      <c r="EAZ37" t="s">
        <v>1143</v>
      </c>
      <c r="EBA37" t="s">
        <v>1143</v>
      </c>
      <c r="EBB37" t="s">
        <v>1143</v>
      </c>
      <c r="EBC37" t="s">
        <v>1143</v>
      </c>
      <c r="EBD37" t="s">
        <v>1143</v>
      </c>
      <c r="EBE37" t="s">
        <v>1143</v>
      </c>
      <c r="EBF37" t="s">
        <v>1143</v>
      </c>
      <c r="EBG37" t="s">
        <v>1143</v>
      </c>
      <c r="EBH37" t="s">
        <v>1143</v>
      </c>
      <c r="EBI37" t="s">
        <v>1143</v>
      </c>
      <c r="EBJ37" t="s">
        <v>1143</v>
      </c>
      <c r="EBK37" t="s">
        <v>1143</v>
      </c>
      <c r="EBL37" t="s">
        <v>1143</v>
      </c>
      <c r="EBM37" t="s">
        <v>1143</v>
      </c>
      <c r="EBN37" t="s">
        <v>1143</v>
      </c>
      <c r="EBO37" t="s">
        <v>1143</v>
      </c>
      <c r="EBP37" t="s">
        <v>1143</v>
      </c>
      <c r="EBQ37" t="s">
        <v>1143</v>
      </c>
      <c r="EBR37" t="s">
        <v>1143</v>
      </c>
      <c r="EBS37" t="s">
        <v>1143</v>
      </c>
      <c r="EBT37" t="s">
        <v>1143</v>
      </c>
      <c r="EBU37" t="s">
        <v>1143</v>
      </c>
      <c r="EBV37" t="s">
        <v>1143</v>
      </c>
      <c r="EBW37" t="s">
        <v>1143</v>
      </c>
      <c r="EBX37" t="s">
        <v>1143</v>
      </c>
      <c r="EBY37" t="s">
        <v>1143</v>
      </c>
      <c r="EBZ37" t="s">
        <v>1143</v>
      </c>
      <c r="ECA37" t="s">
        <v>1143</v>
      </c>
      <c r="ECB37" t="s">
        <v>1143</v>
      </c>
      <c r="ECC37" t="s">
        <v>1143</v>
      </c>
      <c r="ECD37" t="s">
        <v>1143</v>
      </c>
      <c r="ECE37" t="s">
        <v>1143</v>
      </c>
      <c r="ECF37" t="s">
        <v>1143</v>
      </c>
      <c r="ECG37" t="s">
        <v>1143</v>
      </c>
      <c r="ECH37" t="s">
        <v>1143</v>
      </c>
      <c r="ECI37" t="s">
        <v>1143</v>
      </c>
      <c r="ECJ37" t="s">
        <v>1143</v>
      </c>
      <c r="ECK37" t="s">
        <v>1143</v>
      </c>
      <c r="ECL37" t="s">
        <v>1143</v>
      </c>
      <c r="ECM37" t="s">
        <v>1143</v>
      </c>
      <c r="ECN37" t="s">
        <v>1143</v>
      </c>
      <c r="ECO37" t="s">
        <v>1143</v>
      </c>
      <c r="ECP37" t="s">
        <v>1143</v>
      </c>
      <c r="ECQ37" t="s">
        <v>1143</v>
      </c>
      <c r="ECR37" t="s">
        <v>1143</v>
      </c>
      <c r="ECS37" t="s">
        <v>1143</v>
      </c>
      <c r="ECT37" t="s">
        <v>1143</v>
      </c>
      <c r="ECU37" t="s">
        <v>1143</v>
      </c>
      <c r="ECV37" t="s">
        <v>1143</v>
      </c>
      <c r="ECW37" t="s">
        <v>1143</v>
      </c>
      <c r="ECX37" t="s">
        <v>1143</v>
      </c>
      <c r="ECY37" t="s">
        <v>1143</v>
      </c>
      <c r="ECZ37" t="s">
        <v>1143</v>
      </c>
      <c r="EDA37" t="s">
        <v>1143</v>
      </c>
      <c r="EDB37" t="s">
        <v>1143</v>
      </c>
      <c r="EDC37" t="s">
        <v>1143</v>
      </c>
      <c r="EDD37" t="s">
        <v>1143</v>
      </c>
      <c r="EDE37" t="s">
        <v>1143</v>
      </c>
      <c r="EDF37" t="s">
        <v>1143</v>
      </c>
      <c r="EDG37" t="s">
        <v>1143</v>
      </c>
      <c r="EDH37" t="s">
        <v>1143</v>
      </c>
      <c r="EDI37" t="s">
        <v>1143</v>
      </c>
      <c r="EDJ37" t="s">
        <v>1143</v>
      </c>
      <c r="EDK37" t="s">
        <v>1143</v>
      </c>
      <c r="EDL37" t="s">
        <v>1143</v>
      </c>
      <c r="EDM37" t="s">
        <v>1143</v>
      </c>
      <c r="EDN37" t="s">
        <v>1143</v>
      </c>
      <c r="EDO37" t="s">
        <v>1143</v>
      </c>
      <c r="EDP37" t="s">
        <v>1143</v>
      </c>
      <c r="EDQ37" t="s">
        <v>1143</v>
      </c>
      <c r="EDR37" t="s">
        <v>1143</v>
      </c>
      <c r="EDS37" t="s">
        <v>1143</v>
      </c>
      <c r="EDT37" t="s">
        <v>1143</v>
      </c>
      <c r="EDU37" t="s">
        <v>1143</v>
      </c>
      <c r="EDV37" t="s">
        <v>1143</v>
      </c>
      <c r="EDW37" t="s">
        <v>1143</v>
      </c>
      <c r="EDX37" t="s">
        <v>1143</v>
      </c>
      <c r="EDY37" t="s">
        <v>1143</v>
      </c>
      <c r="EDZ37" t="s">
        <v>1143</v>
      </c>
      <c r="EEA37" t="s">
        <v>1143</v>
      </c>
      <c r="EEB37" t="s">
        <v>1143</v>
      </c>
      <c r="EEC37" t="s">
        <v>1143</v>
      </c>
      <c r="EED37" t="s">
        <v>1143</v>
      </c>
      <c r="EEE37" t="s">
        <v>1143</v>
      </c>
      <c r="EEF37" t="s">
        <v>1143</v>
      </c>
      <c r="EEG37" t="s">
        <v>1143</v>
      </c>
      <c r="EEH37" t="s">
        <v>1143</v>
      </c>
      <c r="EEI37" t="s">
        <v>1143</v>
      </c>
      <c r="EEJ37" t="s">
        <v>1143</v>
      </c>
      <c r="EEK37" t="s">
        <v>1143</v>
      </c>
      <c r="EEL37" t="s">
        <v>1143</v>
      </c>
      <c r="EEM37" t="s">
        <v>1143</v>
      </c>
      <c r="EEN37" t="s">
        <v>1143</v>
      </c>
      <c r="EEO37" t="s">
        <v>1143</v>
      </c>
      <c r="EEP37" t="s">
        <v>1143</v>
      </c>
      <c r="EEQ37" t="s">
        <v>1143</v>
      </c>
      <c r="EER37" t="s">
        <v>1143</v>
      </c>
      <c r="EES37" t="s">
        <v>1143</v>
      </c>
      <c r="EET37" t="s">
        <v>1143</v>
      </c>
      <c r="EEU37" t="s">
        <v>1143</v>
      </c>
      <c r="EEV37" t="s">
        <v>1143</v>
      </c>
      <c r="EEW37" t="s">
        <v>1143</v>
      </c>
      <c r="EEX37" t="s">
        <v>1143</v>
      </c>
      <c r="EEY37" t="s">
        <v>1143</v>
      </c>
      <c r="EEZ37" t="s">
        <v>1143</v>
      </c>
      <c r="EFA37" t="s">
        <v>1143</v>
      </c>
      <c r="EFB37" t="s">
        <v>1143</v>
      </c>
      <c r="EFC37" t="s">
        <v>1143</v>
      </c>
      <c r="EFD37" t="s">
        <v>1143</v>
      </c>
      <c r="EFE37" t="s">
        <v>1143</v>
      </c>
      <c r="EFF37" t="s">
        <v>1143</v>
      </c>
      <c r="EFG37" t="s">
        <v>1143</v>
      </c>
      <c r="EFH37" t="s">
        <v>1143</v>
      </c>
      <c r="EFI37" t="s">
        <v>1143</v>
      </c>
      <c r="EFJ37" t="s">
        <v>1143</v>
      </c>
      <c r="EFK37" t="s">
        <v>1143</v>
      </c>
      <c r="EFL37" t="s">
        <v>1143</v>
      </c>
      <c r="EFM37" t="s">
        <v>1143</v>
      </c>
      <c r="EFN37" t="s">
        <v>1143</v>
      </c>
      <c r="EFO37" t="s">
        <v>1143</v>
      </c>
      <c r="EFP37" t="s">
        <v>1143</v>
      </c>
      <c r="EFQ37" t="s">
        <v>1143</v>
      </c>
      <c r="EFR37" t="s">
        <v>1143</v>
      </c>
      <c r="EFS37" t="s">
        <v>1143</v>
      </c>
      <c r="EFT37" t="s">
        <v>1143</v>
      </c>
      <c r="EFU37" t="s">
        <v>1143</v>
      </c>
      <c r="EFV37" t="s">
        <v>1143</v>
      </c>
      <c r="EFW37" t="s">
        <v>1143</v>
      </c>
      <c r="EFX37" t="s">
        <v>1143</v>
      </c>
      <c r="EFY37" t="s">
        <v>1143</v>
      </c>
      <c r="EFZ37" t="s">
        <v>1143</v>
      </c>
      <c r="EGA37" t="s">
        <v>1143</v>
      </c>
      <c r="EGB37" t="s">
        <v>1143</v>
      </c>
      <c r="EGC37" t="s">
        <v>1143</v>
      </c>
      <c r="EGD37" t="s">
        <v>1143</v>
      </c>
      <c r="EGE37" t="s">
        <v>1143</v>
      </c>
      <c r="EGF37" t="s">
        <v>1143</v>
      </c>
      <c r="EGG37" t="s">
        <v>1143</v>
      </c>
      <c r="EGH37" t="s">
        <v>1143</v>
      </c>
      <c r="EGI37" t="s">
        <v>1143</v>
      </c>
      <c r="EGJ37" t="s">
        <v>1143</v>
      </c>
      <c r="EGK37" t="s">
        <v>1143</v>
      </c>
      <c r="EGL37" t="s">
        <v>1143</v>
      </c>
      <c r="EGM37" t="s">
        <v>1143</v>
      </c>
      <c r="EGN37" t="s">
        <v>1143</v>
      </c>
      <c r="EGO37" t="s">
        <v>1143</v>
      </c>
      <c r="EGP37" t="s">
        <v>1143</v>
      </c>
      <c r="EGQ37" t="s">
        <v>1143</v>
      </c>
      <c r="EGR37" t="s">
        <v>1143</v>
      </c>
      <c r="EGS37" t="s">
        <v>1143</v>
      </c>
      <c r="EGT37" t="s">
        <v>1143</v>
      </c>
      <c r="EGU37" t="s">
        <v>1143</v>
      </c>
      <c r="EGV37" t="s">
        <v>1143</v>
      </c>
      <c r="EGW37" t="s">
        <v>1143</v>
      </c>
      <c r="EGX37" t="s">
        <v>1143</v>
      </c>
      <c r="EGY37" t="s">
        <v>1143</v>
      </c>
      <c r="EGZ37" t="s">
        <v>1143</v>
      </c>
      <c r="EHA37" t="s">
        <v>1143</v>
      </c>
      <c r="EHB37" t="s">
        <v>1143</v>
      </c>
      <c r="EHC37" t="s">
        <v>1143</v>
      </c>
      <c r="EHD37" t="s">
        <v>1143</v>
      </c>
      <c r="EHE37" t="s">
        <v>1143</v>
      </c>
      <c r="EHF37" t="s">
        <v>1143</v>
      </c>
      <c r="EHG37" t="s">
        <v>1143</v>
      </c>
      <c r="EHH37" t="s">
        <v>1143</v>
      </c>
      <c r="EHI37" t="s">
        <v>1143</v>
      </c>
      <c r="EHJ37" t="s">
        <v>1143</v>
      </c>
      <c r="EHK37" t="s">
        <v>1143</v>
      </c>
      <c r="EHL37" t="s">
        <v>1143</v>
      </c>
      <c r="EHM37" t="s">
        <v>1143</v>
      </c>
      <c r="EHN37" t="s">
        <v>1143</v>
      </c>
      <c r="EHO37" t="s">
        <v>1143</v>
      </c>
      <c r="EHP37" t="s">
        <v>1143</v>
      </c>
      <c r="EHQ37" t="s">
        <v>1143</v>
      </c>
      <c r="EHR37" t="s">
        <v>1143</v>
      </c>
      <c r="EHS37" t="s">
        <v>1143</v>
      </c>
      <c r="EHT37" t="s">
        <v>1143</v>
      </c>
      <c r="EHU37" t="s">
        <v>1143</v>
      </c>
      <c r="EHV37" t="s">
        <v>1143</v>
      </c>
      <c r="EHW37" t="s">
        <v>1143</v>
      </c>
      <c r="EHX37" t="s">
        <v>1143</v>
      </c>
      <c r="EHY37" t="s">
        <v>1143</v>
      </c>
      <c r="EHZ37" t="s">
        <v>1143</v>
      </c>
      <c r="EIA37" t="s">
        <v>1143</v>
      </c>
      <c r="EIB37" t="s">
        <v>1143</v>
      </c>
      <c r="EIC37" t="s">
        <v>1143</v>
      </c>
      <c r="EID37" t="s">
        <v>1143</v>
      </c>
      <c r="EIE37" t="s">
        <v>1143</v>
      </c>
      <c r="EIF37" t="s">
        <v>1143</v>
      </c>
      <c r="EIG37" t="s">
        <v>1143</v>
      </c>
      <c r="EIH37" t="s">
        <v>1143</v>
      </c>
      <c r="EII37" t="s">
        <v>1143</v>
      </c>
      <c r="EIJ37" t="s">
        <v>1143</v>
      </c>
      <c r="EIK37" t="s">
        <v>1143</v>
      </c>
      <c r="EIL37" t="s">
        <v>1143</v>
      </c>
      <c r="EIM37" t="s">
        <v>1143</v>
      </c>
      <c r="EIN37" t="s">
        <v>1143</v>
      </c>
      <c r="EIO37" t="s">
        <v>1143</v>
      </c>
      <c r="EIP37" t="s">
        <v>1143</v>
      </c>
      <c r="EIQ37" t="s">
        <v>1143</v>
      </c>
      <c r="EIR37" t="s">
        <v>1143</v>
      </c>
      <c r="EIS37" t="s">
        <v>1143</v>
      </c>
      <c r="EIT37" t="s">
        <v>1143</v>
      </c>
      <c r="EIU37" t="s">
        <v>1143</v>
      </c>
      <c r="EIV37" t="s">
        <v>1143</v>
      </c>
      <c r="EIW37" t="s">
        <v>1143</v>
      </c>
      <c r="EIX37" t="s">
        <v>1143</v>
      </c>
      <c r="EIY37" t="s">
        <v>1143</v>
      </c>
      <c r="EIZ37" t="s">
        <v>1143</v>
      </c>
      <c r="EJA37" t="s">
        <v>1143</v>
      </c>
      <c r="EJB37" t="s">
        <v>1143</v>
      </c>
      <c r="EJC37" t="s">
        <v>1143</v>
      </c>
      <c r="EJD37" t="s">
        <v>1143</v>
      </c>
      <c r="EJE37" t="s">
        <v>1143</v>
      </c>
      <c r="EJF37" t="s">
        <v>1143</v>
      </c>
      <c r="EJG37" t="s">
        <v>1143</v>
      </c>
      <c r="EJH37" t="s">
        <v>1143</v>
      </c>
      <c r="EJI37" t="s">
        <v>1143</v>
      </c>
      <c r="EJJ37" t="s">
        <v>1143</v>
      </c>
      <c r="EJK37" t="s">
        <v>1143</v>
      </c>
      <c r="EJL37" t="s">
        <v>1143</v>
      </c>
      <c r="EJM37" t="s">
        <v>1143</v>
      </c>
      <c r="EJN37" t="s">
        <v>1143</v>
      </c>
      <c r="EJO37" t="s">
        <v>1143</v>
      </c>
      <c r="EJP37" t="s">
        <v>1143</v>
      </c>
      <c r="EJQ37" t="s">
        <v>1143</v>
      </c>
      <c r="EJR37" t="s">
        <v>1143</v>
      </c>
      <c r="EJS37" t="s">
        <v>1143</v>
      </c>
      <c r="EJT37" t="s">
        <v>1143</v>
      </c>
      <c r="EJU37" t="s">
        <v>1143</v>
      </c>
      <c r="EJV37" t="s">
        <v>1143</v>
      </c>
      <c r="EJW37" t="s">
        <v>1143</v>
      </c>
      <c r="EJX37" t="s">
        <v>1143</v>
      </c>
      <c r="EJY37" t="s">
        <v>1143</v>
      </c>
      <c r="EJZ37" t="s">
        <v>1143</v>
      </c>
      <c r="EKA37" t="s">
        <v>1143</v>
      </c>
      <c r="EKB37" t="s">
        <v>1143</v>
      </c>
      <c r="EKC37" t="s">
        <v>1143</v>
      </c>
      <c r="EKD37" t="s">
        <v>1143</v>
      </c>
      <c r="EKE37" t="s">
        <v>1143</v>
      </c>
      <c r="EKF37" t="s">
        <v>1143</v>
      </c>
      <c r="EKG37" t="s">
        <v>1143</v>
      </c>
      <c r="EKH37" t="s">
        <v>1143</v>
      </c>
      <c r="EKI37" t="s">
        <v>1143</v>
      </c>
      <c r="EKJ37" t="s">
        <v>1143</v>
      </c>
      <c r="EKK37" t="s">
        <v>1143</v>
      </c>
      <c r="EKL37" t="s">
        <v>1143</v>
      </c>
      <c r="EKM37" t="s">
        <v>1143</v>
      </c>
      <c r="EKN37" t="s">
        <v>1143</v>
      </c>
      <c r="EKO37" t="s">
        <v>1143</v>
      </c>
      <c r="EKP37" t="s">
        <v>1143</v>
      </c>
      <c r="EKQ37" t="s">
        <v>1143</v>
      </c>
      <c r="EKR37" t="s">
        <v>1143</v>
      </c>
      <c r="EKS37" t="s">
        <v>1143</v>
      </c>
      <c r="EKT37" t="s">
        <v>1143</v>
      </c>
      <c r="EKU37" t="s">
        <v>1143</v>
      </c>
      <c r="EKV37" t="s">
        <v>1143</v>
      </c>
      <c r="EKW37" t="s">
        <v>1143</v>
      </c>
      <c r="EKX37" t="s">
        <v>1143</v>
      </c>
      <c r="EKY37" t="s">
        <v>1143</v>
      </c>
      <c r="EKZ37" t="s">
        <v>1143</v>
      </c>
      <c r="ELA37" t="s">
        <v>1143</v>
      </c>
      <c r="ELB37" t="s">
        <v>1143</v>
      </c>
      <c r="ELC37" t="s">
        <v>1143</v>
      </c>
      <c r="ELD37" t="s">
        <v>1143</v>
      </c>
      <c r="ELE37" t="s">
        <v>1143</v>
      </c>
      <c r="ELF37" t="s">
        <v>1143</v>
      </c>
      <c r="ELG37" t="s">
        <v>1143</v>
      </c>
      <c r="ELH37" t="s">
        <v>1143</v>
      </c>
      <c r="ELI37" t="s">
        <v>1143</v>
      </c>
      <c r="ELJ37" t="s">
        <v>1143</v>
      </c>
      <c r="ELK37" t="s">
        <v>1143</v>
      </c>
      <c r="ELL37" t="s">
        <v>1143</v>
      </c>
      <c r="ELM37" t="s">
        <v>1143</v>
      </c>
      <c r="ELN37" t="s">
        <v>1143</v>
      </c>
      <c r="ELO37" t="s">
        <v>1143</v>
      </c>
      <c r="ELP37" t="s">
        <v>1143</v>
      </c>
      <c r="ELQ37" t="s">
        <v>1143</v>
      </c>
      <c r="ELR37" t="s">
        <v>1143</v>
      </c>
      <c r="ELS37" t="s">
        <v>1143</v>
      </c>
      <c r="ELT37" t="s">
        <v>1143</v>
      </c>
      <c r="ELU37" t="s">
        <v>1143</v>
      </c>
      <c r="ELV37" t="s">
        <v>1143</v>
      </c>
      <c r="ELW37" t="s">
        <v>1143</v>
      </c>
      <c r="ELX37" t="s">
        <v>1143</v>
      </c>
      <c r="ELY37" t="s">
        <v>1143</v>
      </c>
      <c r="ELZ37" t="s">
        <v>1143</v>
      </c>
      <c r="EMA37" t="s">
        <v>1143</v>
      </c>
      <c r="EMB37" t="s">
        <v>1143</v>
      </c>
      <c r="EMC37" t="s">
        <v>1143</v>
      </c>
      <c r="EMD37" t="s">
        <v>1143</v>
      </c>
      <c r="EME37" t="s">
        <v>1143</v>
      </c>
      <c r="EMF37" t="s">
        <v>1143</v>
      </c>
      <c r="EMG37" t="s">
        <v>1143</v>
      </c>
      <c r="EMH37" t="s">
        <v>1143</v>
      </c>
      <c r="EMI37" t="s">
        <v>1143</v>
      </c>
      <c r="EMJ37" t="s">
        <v>1143</v>
      </c>
      <c r="EMK37" t="s">
        <v>1143</v>
      </c>
      <c r="EML37" t="s">
        <v>1143</v>
      </c>
      <c r="EMM37" t="s">
        <v>1143</v>
      </c>
      <c r="EMN37" t="s">
        <v>1143</v>
      </c>
      <c r="EMO37" t="s">
        <v>1143</v>
      </c>
      <c r="EMP37" t="s">
        <v>1143</v>
      </c>
      <c r="EMQ37" t="s">
        <v>1143</v>
      </c>
      <c r="EMR37" t="s">
        <v>1143</v>
      </c>
      <c r="EMS37" t="s">
        <v>1143</v>
      </c>
      <c r="EMT37" t="s">
        <v>1143</v>
      </c>
      <c r="EMU37" t="s">
        <v>1143</v>
      </c>
      <c r="EMV37" t="s">
        <v>1143</v>
      </c>
      <c r="EMW37" t="s">
        <v>1143</v>
      </c>
      <c r="EMX37" t="s">
        <v>1143</v>
      </c>
      <c r="EMY37" t="s">
        <v>1143</v>
      </c>
      <c r="EMZ37" t="s">
        <v>1143</v>
      </c>
      <c r="ENA37" t="s">
        <v>1143</v>
      </c>
      <c r="ENB37" t="s">
        <v>1143</v>
      </c>
      <c r="ENC37" t="s">
        <v>1143</v>
      </c>
      <c r="END37" t="s">
        <v>1143</v>
      </c>
      <c r="ENE37" t="s">
        <v>1143</v>
      </c>
      <c r="ENF37" t="s">
        <v>1143</v>
      </c>
      <c r="ENG37" t="s">
        <v>1143</v>
      </c>
      <c r="ENH37" t="s">
        <v>1143</v>
      </c>
      <c r="ENI37" t="s">
        <v>1143</v>
      </c>
      <c r="ENJ37" t="s">
        <v>1143</v>
      </c>
      <c r="ENK37" t="s">
        <v>1143</v>
      </c>
      <c r="ENL37" t="s">
        <v>1143</v>
      </c>
      <c r="ENM37" t="s">
        <v>1143</v>
      </c>
      <c r="ENN37" t="s">
        <v>1143</v>
      </c>
      <c r="ENO37" t="s">
        <v>1143</v>
      </c>
      <c r="ENP37" t="s">
        <v>1143</v>
      </c>
      <c r="ENQ37" t="s">
        <v>1143</v>
      </c>
      <c r="ENR37" t="s">
        <v>1143</v>
      </c>
      <c r="ENS37" t="s">
        <v>1143</v>
      </c>
      <c r="ENT37" t="s">
        <v>1143</v>
      </c>
      <c r="ENU37" t="s">
        <v>1143</v>
      </c>
      <c r="ENV37" t="s">
        <v>1143</v>
      </c>
      <c r="ENW37" t="s">
        <v>1143</v>
      </c>
      <c r="ENX37" t="s">
        <v>1143</v>
      </c>
      <c r="ENY37" t="s">
        <v>1143</v>
      </c>
      <c r="ENZ37" t="s">
        <v>1143</v>
      </c>
      <c r="EOA37" t="s">
        <v>1143</v>
      </c>
      <c r="EOB37" t="s">
        <v>1143</v>
      </c>
      <c r="EOC37" t="s">
        <v>1143</v>
      </c>
      <c r="EOD37" t="s">
        <v>1143</v>
      </c>
      <c r="EOE37" t="s">
        <v>1143</v>
      </c>
      <c r="EOF37" t="s">
        <v>1143</v>
      </c>
      <c r="EOG37" t="s">
        <v>1143</v>
      </c>
      <c r="EOH37" t="s">
        <v>1143</v>
      </c>
      <c r="EOI37" t="s">
        <v>1143</v>
      </c>
      <c r="EOJ37" t="s">
        <v>1143</v>
      </c>
      <c r="EOK37" t="s">
        <v>1143</v>
      </c>
      <c r="EOL37" t="s">
        <v>1143</v>
      </c>
      <c r="EOM37" t="s">
        <v>1143</v>
      </c>
      <c r="EON37" t="s">
        <v>1143</v>
      </c>
      <c r="EOO37" t="s">
        <v>1143</v>
      </c>
      <c r="EOP37" t="s">
        <v>1143</v>
      </c>
      <c r="EOQ37" t="s">
        <v>1143</v>
      </c>
      <c r="EOR37" t="s">
        <v>1143</v>
      </c>
      <c r="EOS37" t="s">
        <v>1143</v>
      </c>
      <c r="EOT37" t="s">
        <v>1143</v>
      </c>
      <c r="EOU37" t="s">
        <v>1143</v>
      </c>
      <c r="EOV37" t="s">
        <v>1143</v>
      </c>
      <c r="EOW37" t="s">
        <v>1143</v>
      </c>
      <c r="EOX37" t="s">
        <v>1143</v>
      </c>
      <c r="EOY37" t="s">
        <v>1143</v>
      </c>
      <c r="EOZ37" t="s">
        <v>1143</v>
      </c>
      <c r="EPA37" t="s">
        <v>1143</v>
      </c>
      <c r="EPB37" t="s">
        <v>1143</v>
      </c>
      <c r="EPC37" t="s">
        <v>1143</v>
      </c>
      <c r="EPD37" t="s">
        <v>1143</v>
      </c>
      <c r="EPE37" t="s">
        <v>1143</v>
      </c>
      <c r="EPF37" t="s">
        <v>1143</v>
      </c>
      <c r="EPG37" t="s">
        <v>1143</v>
      </c>
      <c r="EPH37" t="s">
        <v>1143</v>
      </c>
      <c r="EPI37" t="s">
        <v>1143</v>
      </c>
      <c r="EPJ37" t="s">
        <v>1143</v>
      </c>
      <c r="EPK37" t="s">
        <v>1143</v>
      </c>
      <c r="EPL37" t="s">
        <v>1143</v>
      </c>
      <c r="EPM37" t="s">
        <v>1143</v>
      </c>
      <c r="EPN37" t="s">
        <v>1143</v>
      </c>
      <c r="EPO37" t="s">
        <v>1143</v>
      </c>
      <c r="EPP37" t="s">
        <v>1143</v>
      </c>
      <c r="EPQ37" t="s">
        <v>1143</v>
      </c>
      <c r="EPR37" t="s">
        <v>1143</v>
      </c>
      <c r="EPS37" t="s">
        <v>1143</v>
      </c>
      <c r="EPT37" t="s">
        <v>1143</v>
      </c>
      <c r="EPU37" t="s">
        <v>1143</v>
      </c>
      <c r="EPV37" t="s">
        <v>1143</v>
      </c>
      <c r="EPW37" t="s">
        <v>1143</v>
      </c>
      <c r="EPX37" t="s">
        <v>1143</v>
      </c>
      <c r="EPY37" t="s">
        <v>1143</v>
      </c>
      <c r="EPZ37" t="s">
        <v>1143</v>
      </c>
      <c r="EQA37" t="s">
        <v>1143</v>
      </c>
      <c r="EQB37" t="s">
        <v>1143</v>
      </c>
      <c r="EQC37" t="s">
        <v>1143</v>
      </c>
      <c r="EQD37" t="s">
        <v>1143</v>
      </c>
      <c r="EQE37" t="s">
        <v>1143</v>
      </c>
      <c r="EQF37" t="s">
        <v>1143</v>
      </c>
      <c r="EQG37" t="s">
        <v>1143</v>
      </c>
      <c r="EQH37" t="s">
        <v>1143</v>
      </c>
      <c r="EQI37" t="s">
        <v>1143</v>
      </c>
      <c r="EQJ37" t="s">
        <v>1143</v>
      </c>
      <c r="EQK37" t="s">
        <v>1143</v>
      </c>
      <c r="EQL37" t="s">
        <v>1143</v>
      </c>
      <c r="EQM37" t="s">
        <v>1143</v>
      </c>
      <c r="EQN37" t="s">
        <v>1143</v>
      </c>
      <c r="EQO37" t="s">
        <v>1143</v>
      </c>
      <c r="EQP37" t="s">
        <v>1143</v>
      </c>
      <c r="EQQ37" t="s">
        <v>1143</v>
      </c>
      <c r="EQR37" t="s">
        <v>1143</v>
      </c>
      <c r="EQS37" t="s">
        <v>1143</v>
      </c>
      <c r="EQT37" t="s">
        <v>1143</v>
      </c>
      <c r="EQU37" t="s">
        <v>1143</v>
      </c>
      <c r="EQV37" t="s">
        <v>1143</v>
      </c>
      <c r="EQW37" t="s">
        <v>1143</v>
      </c>
      <c r="EQX37" t="s">
        <v>1143</v>
      </c>
      <c r="EQY37" t="s">
        <v>1143</v>
      </c>
      <c r="EQZ37" t="s">
        <v>1143</v>
      </c>
      <c r="ERA37" t="s">
        <v>1143</v>
      </c>
      <c r="ERB37" t="s">
        <v>1143</v>
      </c>
      <c r="ERC37" t="s">
        <v>1143</v>
      </c>
      <c r="ERD37" t="s">
        <v>1143</v>
      </c>
      <c r="ERE37" t="s">
        <v>1143</v>
      </c>
      <c r="ERF37" t="s">
        <v>1143</v>
      </c>
      <c r="ERG37" t="s">
        <v>1143</v>
      </c>
      <c r="ERH37" t="s">
        <v>1143</v>
      </c>
      <c r="ERI37" t="s">
        <v>1143</v>
      </c>
      <c r="ERJ37" t="s">
        <v>1143</v>
      </c>
      <c r="ERK37" t="s">
        <v>1143</v>
      </c>
      <c r="ERL37" t="s">
        <v>1143</v>
      </c>
      <c r="ERM37" t="s">
        <v>1143</v>
      </c>
      <c r="ERN37" t="s">
        <v>1143</v>
      </c>
      <c r="ERO37" t="s">
        <v>1143</v>
      </c>
      <c r="ERP37" t="s">
        <v>1143</v>
      </c>
      <c r="ERQ37" t="s">
        <v>1143</v>
      </c>
      <c r="ERR37" t="s">
        <v>1143</v>
      </c>
      <c r="ERS37" t="s">
        <v>1143</v>
      </c>
      <c r="ERT37" t="s">
        <v>1143</v>
      </c>
      <c r="ERU37" t="s">
        <v>1143</v>
      </c>
      <c r="ERV37" t="s">
        <v>1143</v>
      </c>
      <c r="ERW37" t="s">
        <v>1143</v>
      </c>
      <c r="ERX37" t="s">
        <v>1143</v>
      </c>
      <c r="ERY37" t="s">
        <v>1143</v>
      </c>
      <c r="ERZ37" t="s">
        <v>1143</v>
      </c>
      <c r="ESA37" t="s">
        <v>1143</v>
      </c>
      <c r="ESB37" t="s">
        <v>1143</v>
      </c>
      <c r="ESC37" t="s">
        <v>1143</v>
      </c>
      <c r="ESD37" t="s">
        <v>1143</v>
      </c>
      <c r="ESE37" t="s">
        <v>1143</v>
      </c>
      <c r="ESF37" t="s">
        <v>1143</v>
      </c>
      <c r="ESG37" t="s">
        <v>1143</v>
      </c>
      <c r="ESH37" t="s">
        <v>1143</v>
      </c>
      <c r="ESI37" t="s">
        <v>1143</v>
      </c>
      <c r="ESJ37" t="s">
        <v>1143</v>
      </c>
      <c r="ESK37" t="s">
        <v>1143</v>
      </c>
      <c r="ESL37" t="s">
        <v>1143</v>
      </c>
      <c r="ESM37" t="s">
        <v>1143</v>
      </c>
      <c r="ESN37" t="s">
        <v>1143</v>
      </c>
      <c r="ESO37" t="s">
        <v>1143</v>
      </c>
      <c r="ESP37" t="s">
        <v>1143</v>
      </c>
      <c r="ESQ37" t="s">
        <v>1143</v>
      </c>
      <c r="ESR37" t="s">
        <v>1143</v>
      </c>
      <c r="ESS37" t="s">
        <v>1143</v>
      </c>
      <c r="EST37" t="s">
        <v>1143</v>
      </c>
      <c r="ESU37" t="s">
        <v>1143</v>
      </c>
      <c r="ESV37" t="s">
        <v>1143</v>
      </c>
      <c r="ESW37" t="s">
        <v>1143</v>
      </c>
      <c r="ESX37" t="s">
        <v>1143</v>
      </c>
      <c r="ESY37" t="s">
        <v>1143</v>
      </c>
      <c r="ESZ37" t="s">
        <v>1143</v>
      </c>
      <c r="ETA37" t="s">
        <v>1143</v>
      </c>
      <c r="ETB37" t="s">
        <v>1143</v>
      </c>
      <c r="ETC37" t="s">
        <v>1143</v>
      </c>
      <c r="ETD37" t="s">
        <v>1143</v>
      </c>
      <c r="ETE37" t="s">
        <v>1143</v>
      </c>
      <c r="ETF37" t="s">
        <v>1143</v>
      </c>
      <c r="ETG37" t="s">
        <v>1143</v>
      </c>
      <c r="ETH37" t="s">
        <v>1143</v>
      </c>
      <c r="ETI37" t="s">
        <v>1143</v>
      </c>
      <c r="ETJ37" t="s">
        <v>1143</v>
      </c>
      <c r="ETK37" t="s">
        <v>1143</v>
      </c>
      <c r="ETL37" t="s">
        <v>1143</v>
      </c>
      <c r="ETM37" t="s">
        <v>1143</v>
      </c>
      <c r="ETN37" t="s">
        <v>1143</v>
      </c>
      <c r="ETO37" t="s">
        <v>1143</v>
      </c>
      <c r="ETP37" t="s">
        <v>1143</v>
      </c>
      <c r="ETQ37" t="s">
        <v>1143</v>
      </c>
      <c r="ETR37" t="s">
        <v>1143</v>
      </c>
      <c r="ETS37" t="s">
        <v>1143</v>
      </c>
      <c r="ETT37" t="s">
        <v>1143</v>
      </c>
      <c r="ETU37" t="s">
        <v>1143</v>
      </c>
      <c r="ETV37" t="s">
        <v>1143</v>
      </c>
      <c r="ETW37" t="s">
        <v>1143</v>
      </c>
      <c r="ETX37" t="s">
        <v>1143</v>
      </c>
      <c r="ETY37" t="s">
        <v>1143</v>
      </c>
      <c r="ETZ37" t="s">
        <v>1143</v>
      </c>
      <c r="EUA37" t="s">
        <v>1143</v>
      </c>
      <c r="EUB37" t="s">
        <v>1143</v>
      </c>
      <c r="EUC37" t="s">
        <v>1143</v>
      </c>
      <c r="EUD37" t="s">
        <v>1143</v>
      </c>
      <c r="EUE37" t="s">
        <v>1143</v>
      </c>
      <c r="EUF37" t="s">
        <v>1143</v>
      </c>
      <c r="EUG37" t="s">
        <v>1143</v>
      </c>
      <c r="EUH37" t="s">
        <v>1143</v>
      </c>
      <c r="EUI37" t="s">
        <v>1143</v>
      </c>
      <c r="EUJ37" t="s">
        <v>1143</v>
      </c>
      <c r="EUK37" t="s">
        <v>1143</v>
      </c>
      <c r="EUL37" t="s">
        <v>1143</v>
      </c>
      <c r="EUM37" t="s">
        <v>1143</v>
      </c>
      <c r="EUN37" t="s">
        <v>1143</v>
      </c>
      <c r="EUO37" t="s">
        <v>1143</v>
      </c>
      <c r="EUP37" t="s">
        <v>1143</v>
      </c>
      <c r="EUQ37" t="s">
        <v>1143</v>
      </c>
      <c r="EUR37" t="s">
        <v>1143</v>
      </c>
      <c r="EUS37" t="s">
        <v>1143</v>
      </c>
      <c r="EUT37" t="s">
        <v>1143</v>
      </c>
      <c r="EUU37" t="s">
        <v>1143</v>
      </c>
      <c r="EUV37" t="s">
        <v>1143</v>
      </c>
      <c r="EUW37" t="s">
        <v>1143</v>
      </c>
      <c r="EUX37" t="s">
        <v>1143</v>
      </c>
      <c r="EUY37" t="s">
        <v>1143</v>
      </c>
      <c r="EUZ37" t="s">
        <v>1143</v>
      </c>
      <c r="EVA37" t="s">
        <v>1143</v>
      </c>
      <c r="EVB37" t="s">
        <v>1143</v>
      </c>
      <c r="EVC37" t="s">
        <v>1143</v>
      </c>
      <c r="EVD37" t="s">
        <v>1143</v>
      </c>
      <c r="EVE37" t="s">
        <v>1143</v>
      </c>
      <c r="EVF37" t="s">
        <v>1143</v>
      </c>
      <c r="EVG37" t="s">
        <v>1143</v>
      </c>
      <c r="EVH37" t="s">
        <v>1143</v>
      </c>
      <c r="EVI37" t="s">
        <v>1143</v>
      </c>
      <c r="EVJ37" t="s">
        <v>1143</v>
      </c>
      <c r="EVK37" t="s">
        <v>1143</v>
      </c>
      <c r="EVL37" t="s">
        <v>1143</v>
      </c>
      <c r="EVM37" t="s">
        <v>1143</v>
      </c>
      <c r="EVN37" t="s">
        <v>1143</v>
      </c>
      <c r="EVO37" t="s">
        <v>1143</v>
      </c>
      <c r="EVP37" t="s">
        <v>1143</v>
      </c>
      <c r="EVQ37" t="s">
        <v>1143</v>
      </c>
      <c r="EVR37" t="s">
        <v>1143</v>
      </c>
      <c r="EVS37" t="s">
        <v>1143</v>
      </c>
      <c r="EVT37" t="s">
        <v>1143</v>
      </c>
      <c r="EVU37" t="s">
        <v>1143</v>
      </c>
      <c r="EVV37" t="s">
        <v>1143</v>
      </c>
      <c r="EVW37" t="s">
        <v>1143</v>
      </c>
      <c r="EVX37" t="s">
        <v>1143</v>
      </c>
      <c r="EVY37" t="s">
        <v>1143</v>
      </c>
      <c r="EVZ37" t="s">
        <v>1143</v>
      </c>
      <c r="EWA37" t="s">
        <v>1143</v>
      </c>
      <c r="EWB37" t="s">
        <v>1143</v>
      </c>
      <c r="EWC37" t="s">
        <v>1143</v>
      </c>
      <c r="EWD37" t="s">
        <v>1143</v>
      </c>
      <c r="EWE37" t="s">
        <v>1143</v>
      </c>
      <c r="EWF37" t="s">
        <v>1143</v>
      </c>
      <c r="EWG37" t="s">
        <v>1143</v>
      </c>
      <c r="EWH37" t="s">
        <v>1143</v>
      </c>
      <c r="EWI37" t="s">
        <v>1143</v>
      </c>
      <c r="EWJ37" t="s">
        <v>1143</v>
      </c>
      <c r="EWK37" t="s">
        <v>1143</v>
      </c>
      <c r="EWL37" t="s">
        <v>1143</v>
      </c>
      <c r="EWM37" t="s">
        <v>1143</v>
      </c>
      <c r="EWN37" t="s">
        <v>1143</v>
      </c>
      <c r="EWO37" t="s">
        <v>1143</v>
      </c>
      <c r="EWP37" t="s">
        <v>1143</v>
      </c>
      <c r="EWQ37" t="s">
        <v>1143</v>
      </c>
      <c r="EWR37" t="s">
        <v>1143</v>
      </c>
      <c r="EWS37" t="s">
        <v>1143</v>
      </c>
      <c r="EWT37" t="s">
        <v>1143</v>
      </c>
      <c r="EWU37" t="s">
        <v>1143</v>
      </c>
      <c r="EWV37" t="s">
        <v>1143</v>
      </c>
      <c r="EWW37" t="s">
        <v>1143</v>
      </c>
      <c r="EWX37" t="s">
        <v>1143</v>
      </c>
      <c r="EWY37" t="s">
        <v>1143</v>
      </c>
      <c r="EWZ37" t="s">
        <v>1143</v>
      </c>
      <c r="EXA37" t="s">
        <v>1143</v>
      </c>
      <c r="EXB37" t="s">
        <v>1143</v>
      </c>
      <c r="EXC37" t="s">
        <v>1143</v>
      </c>
      <c r="EXD37" t="s">
        <v>1143</v>
      </c>
      <c r="EXE37" t="s">
        <v>1143</v>
      </c>
      <c r="EXF37" t="s">
        <v>1143</v>
      </c>
      <c r="EXG37" t="s">
        <v>1143</v>
      </c>
      <c r="EXH37" t="s">
        <v>1143</v>
      </c>
      <c r="EXI37" t="s">
        <v>1143</v>
      </c>
      <c r="EXJ37" t="s">
        <v>1143</v>
      </c>
      <c r="EXK37" t="s">
        <v>1143</v>
      </c>
      <c r="EXL37" t="s">
        <v>1143</v>
      </c>
      <c r="EXM37" t="s">
        <v>1143</v>
      </c>
      <c r="EXN37" t="s">
        <v>1143</v>
      </c>
      <c r="EXO37" t="s">
        <v>1143</v>
      </c>
      <c r="EXP37" t="s">
        <v>1143</v>
      </c>
      <c r="EXQ37" t="s">
        <v>1143</v>
      </c>
      <c r="EXR37" t="s">
        <v>1143</v>
      </c>
      <c r="EXS37" t="s">
        <v>1143</v>
      </c>
      <c r="EXT37" t="s">
        <v>1143</v>
      </c>
      <c r="EXU37" t="s">
        <v>1143</v>
      </c>
      <c r="EXV37" t="s">
        <v>1143</v>
      </c>
      <c r="EXW37" t="s">
        <v>1143</v>
      </c>
      <c r="EXX37" t="s">
        <v>1143</v>
      </c>
      <c r="EXY37" t="s">
        <v>1143</v>
      </c>
      <c r="EXZ37" t="s">
        <v>1143</v>
      </c>
      <c r="EYA37" t="s">
        <v>1143</v>
      </c>
      <c r="EYB37" t="s">
        <v>1143</v>
      </c>
      <c r="EYC37" t="s">
        <v>1143</v>
      </c>
      <c r="EYD37" t="s">
        <v>1143</v>
      </c>
      <c r="EYE37" t="s">
        <v>1143</v>
      </c>
      <c r="EYF37" t="s">
        <v>1143</v>
      </c>
      <c r="EYG37" t="s">
        <v>1143</v>
      </c>
      <c r="EYH37" t="s">
        <v>1143</v>
      </c>
      <c r="EYI37" t="s">
        <v>1143</v>
      </c>
      <c r="EYJ37" t="s">
        <v>1143</v>
      </c>
      <c r="EYK37" t="s">
        <v>1143</v>
      </c>
      <c r="EYL37" t="s">
        <v>1143</v>
      </c>
      <c r="EYM37" t="s">
        <v>1143</v>
      </c>
      <c r="EYN37" t="s">
        <v>1143</v>
      </c>
      <c r="EYO37" t="s">
        <v>1143</v>
      </c>
      <c r="EYP37" t="s">
        <v>1143</v>
      </c>
      <c r="EYQ37" t="s">
        <v>1143</v>
      </c>
      <c r="EYR37" t="s">
        <v>1143</v>
      </c>
      <c r="EYS37" t="s">
        <v>1143</v>
      </c>
      <c r="EYT37" t="s">
        <v>1143</v>
      </c>
      <c r="EYU37" t="s">
        <v>1143</v>
      </c>
      <c r="EYV37" t="s">
        <v>1143</v>
      </c>
      <c r="EYW37" t="s">
        <v>1143</v>
      </c>
      <c r="EYX37" t="s">
        <v>1143</v>
      </c>
      <c r="EYY37" t="s">
        <v>1143</v>
      </c>
      <c r="EYZ37" t="s">
        <v>1143</v>
      </c>
      <c r="EZA37" t="s">
        <v>1143</v>
      </c>
      <c r="EZB37" t="s">
        <v>1143</v>
      </c>
      <c r="EZC37" t="s">
        <v>1143</v>
      </c>
      <c r="EZD37" t="s">
        <v>1143</v>
      </c>
      <c r="EZE37" t="s">
        <v>1143</v>
      </c>
      <c r="EZF37" t="s">
        <v>1143</v>
      </c>
      <c r="EZG37" t="s">
        <v>1143</v>
      </c>
      <c r="EZH37" t="s">
        <v>1143</v>
      </c>
      <c r="EZI37" t="s">
        <v>1143</v>
      </c>
      <c r="EZJ37" t="s">
        <v>1143</v>
      </c>
      <c r="EZK37" t="s">
        <v>1143</v>
      </c>
      <c r="EZL37" t="s">
        <v>1143</v>
      </c>
      <c r="EZM37" t="s">
        <v>1143</v>
      </c>
      <c r="EZN37" t="s">
        <v>1143</v>
      </c>
      <c r="EZO37" t="s">
        <v>1143</v>
      </c>
      <c r="EZP37" t="s">
        <v>1143</v>
      </c>
      <c r="EZQ37" t="s">
        <v>1143</v>
      </c>
      <c r="EZR37" t="s">
        <v>1143</v>
      </c>
      <c r="EZS37" t="s">
        <v>1143</v>
      </c>
      <c r="EZT37" t="s">
        <v>1143</v>
      </c>
      <c r="EZU37" t="s">
        <v>1143</v>
      </c>
      <c r="EZV37" t="s">
        <v>1143</v>
      </c>
      <c r="EZW37" t="s">
        <v>1143</v>
      </c>
      <c r="EZX37" t="s">
        <v>1143</v>
      </c>
      <c r="EZY37" t="s">
        <v>1143</v>
      </c>
      <c r="EZZ37" t="s">
        <v>1143</v>
      </c>
      <c r="FAA37" t="s">
        <v>1143</v>
      </c>
      <c r="FAB37" t="s">
        <v>1143</v>
      </c>
      <c r="FAC37" t="s">
        <v>1143</v>
      </c>
      <c r="FAD37" t="s">
        <v>1143</v>
      </c>
      <c r="FAE37" t="s">
        <v>1143</v>
      </c>
      <c r="FAF37" t="s">
        <v>1143</v>
      </c>
      <c r="FAG37" t="s">
        <v>1143</v>
      </c>
      <c r="FAH37" t="s">
        <v>1143</v>
      </c>
      <c r="FAI37" t="s">
        <v>1143</v>
      </c>
      <c r="FAJ37" t="s">
        <v>1143</v>
      </c>
      <c r="FAK37" t="s">
        <v>1143</v>
      </c>
      <c r="FAL37" t="s">
        <v>1143</v>
      </c>
      <c r="FAM37" t="s">
        <v>1143</v>
      </c>
      <c r="FAN37" t="s">
        <v>1143</v>
      </c>
      <c r="FAO37" t="s">
        <v>1143</v>
      </c>
      <c r="FAP37" t="s">
        <v>1143</v>
      </c>
      <c r="FAQ37" t="s">
        <v>1143</v>
      </c>
      <c r="FAR37" t="s">
        <v>1143</v>
      </c>
      <c r="FAS37" t="s">
        <v>1143</v>
      </c>
      <c r="FAT37" t="s">
        <v>1143</v>
      </c>
      <c r="FAU37" t="s">
        <v>1143</v>
      </c>
      <c r="FAV37" t="s">
        <v>1143</v>
      </c>
      <c r="FAW37" t="s">
        <v>1143</v>
      </c>
      <c r="FAX37" t="s">
        <v>1143</v>
      </c>
      <c r="FAY37" t="s">
        <v>1143</v>
      </c>
      <c r="FAZ37" t="s">
        <v>1143</v>
      </c>
      <c r="FBA37" t="s">
        <v>1143</v>
      </c>
      <c r="FBB37" t="s">
        <v>1143</v>
      </c>
      <c r="FBC37" t="s">
        <v>1143</v>
      </c>
      <c r="FBD37" t="s">
        <v>1143</v>
      </c>
      <c r="FBE37" t="s">
        <v>1143</v>
      </c>
      <c r="FBF37" t="s">
        <v>1143</v>
      </c>
      <c r="FBG37" t="s">
        <v>1143</v>
      </c>
      <c r="FBH37" t="s">
        <v>1143</v>
      </c>
      <c r="FBI37" t="s">
        <v>1143</v>
      </c>
      <c r="FBJ37" t="s">
        <v>1143</v>
      </c>
      <c r="FBK37" t="s">
        <v>1143</v>
      </c>
      <c r="FBL37" t="s">
        <v>1143</v>
      </c>
      <c r="FBM37" t="s">
        <v>1143</v>
      </c>
      <c r="FBN37" t="s">
        <v>1143</v>
      </c>
      <c r="FBO37" t="s">
        <v>1143</v>
      </c>
      <c r="FBP37" t="s">
        <v>1143</v>
      </c>
      <c r="FBQ37" t="s">
        <v>1143</v>
      </c>
      <c r="FBR37" t="s">
        <v>1143</v>
      </c>
      <c r="FBS37" t="s">
        <v>1143</v>
      </c>
      <c r="FBT37" t="s">
        <v>1143</v>
      </c>
      <c r="FBU37" t="s">
        <v>1143</v>
      </c>
      <c r="FBV37" t="s">
        <v>1143</v>
      </c>
      <c r="FBW37" t="s">
        <v>1143</v>
      </c>
      <c r="FBX37" t="s">
        <v>1143</v>
      </c>
      <c r="FBY37" t="s">
        <v>1143</v>
      </c>
      <c r="FBZ37" t="s">
        <v>1143</v>
      </c>
      <c r="FCA37" t="s">
        <v>1143</v>
      </c>
      <c r="FCB37" t="s">
        <v>1143</v>
      </c>
      <c r="FCC37" t="s">
        <v>1143</v>
      </c>
      <c r="FCD37" t="s">
        <v>1143</v>
      </c>
      <c r="FCE37" t="s">
        <v>1143</v>
      </c>
      <c r="FCF37" t="s">
        <v>1143</v>
      </c>
      <c r="FCG37" t="s">
        <v>1143</v>
      </c>
      <c r="FCH37" t="s">
        <v>1143</v>
      </c>
      <c r="FCI37" t="s">
        <v>1143</v>
      </c>
      <c r="FCJ37" t="s">
        <v>1143</v>
      </c>
      <c r="FCK37" t="s">
        <v>1143</v>
      </c>
      <c r="FCL37" t="s">
        <v>1143</v>
      </c>
      <c r="FCM37" t="s">
        <v>1143</v>
      </c>
      <c r="FCN37" t="s">
        <v>1143</v>
      </c>
      <c r="FCO37" t="s">
        <v>1143</v>
      </c>
      <c r="FCP37" t="s">
        <v>1143</v>
      </c>
      <c r="FCQ37" t="s">
        <v>1143</v>
      </c>
      <c r="FCR37" t="s">
        <v>1143</v>
      </c>
      <c r="FCS37" t="s">
        <v>1143</v>
      </c>
      <c r="FCT37" t="s">
        <v>1143</v>
      </c>
      <c r="FCU37" t="s">
        <v>1143</v>
      </c>
      <c r="FCV37" t="s">
        <v>1143</v>
      </c>
      <c r="FCW37" t="s">
        <v>1143</v>
      </c>
      <c r="FCX37" t="s">
        <v>1143</v>
      </c>
      <c r="FCY37" t="s">
        <v>1143</v>
      </c>
      <c r="FCZ37" t="s">
        <v>1143</v>
      </c>
      <c r="FDA37" t="s">
        <v>1143</v>
      </c>
      <c r="FDB37" t="s">
        <v>1143</v>
      </c>
      <c r="FDC37" t="s">
        <v>1143</v>
      </c>
      <c r="FDD37" t="s">
        <v>1143</v>
      </c>
      <c r="FDE37" t="s">
        <v>1143</v>
      </c>
      <c r="FDF37" t="s">
        <v>1143</v>
      </c>
      <c r="FDG37" t="s">
        <v>1143</v>
      </c>
      <c r="FDH37" t="s">
        <v>1143</v>
      </c>
      <c r="FDI37" t="s">
        <v>1143</v>
      </c>
      <c r="FDJ37" t="s">
        <v>1143</v>
      </c>
      <c r="FDK37" t="s">
        <v>1143</v>
      </c>
      <c r="FDL37" t="s">
        <v>1143</v>
      </c>
      <c r="FDM37" t="s">
        <v>1143</v>
      </c>
      <c r="FDN37" t="s">
        <v>1143</v>
      </c>
      <c r="FDO37" t="s">
        <v>1143</v>
      </c>
      <c r="FDP37" t="s">
        <v>1143</v>
      </c>
      <c r="FDQ37" t="s">
        <v>1143</v>
      </c>
      <c r="FDR37" t="s">
        <v>1143</v>
      </c>
      <c r="FDS37" t="s">
        <v>1143</v>
      </c>
      <c r="FDT37" t="s">
        <v>1143</v>
      </c>
      <c r="FDU37" t="s">
        <v>1143</v>
      </c>
      <c r="FDV37" t="s">
        <v>1143</v>
      </c>
      <c r="FDW37" t="s">
        <v>1143</v>
      </c>
      <c r="FDX37" t="s">
        <v>1143</v>
      </c>
      <c r="FDY37" t="s">
        <v>1143</v>
      </c>
      <c r="FDZ37" t="s">
        <v>1143</v>
      </c>
      <c r="FEA37" t="s">
        <v>1143</v>
      </c>
      <c r="FEB37" t="s">
        <v>1143</v>
      </c>
      <c r="FEC37" t="s">
        <v>1143</v>
      </c>
      <c r="FED37" t="s">
        <v>1143</v>
      </c>
      <c r="FEE37" t="s">
        <v>1143</v>
      </c>
      <c r="FEF37" t="s">
        <v>1143</v>
      </c>
      <c r="FEG37" t="s">
        <v>1143</v>
      </c>
      <c r="FEH37" t="s">
        <v>1143</v>
      </c>
      <c r="FEI37" t="s">
        <v>1143</v>
      </c>
      <c r="FEJ37" t="s">
        <v>1143</v>
      </c>
      <c r="FEK37" t="s">
        <v>1143</v>
      </c>
      <c r="FEL37" t="s">
        <v>1143</v>
      </c>
      <c r="FEM37" t="s">
        <v>1143</v>
      </c>
      <c r="FEN37" t="s">
        <v>1143</v>
      </c>
      <c r="FEO37" t="s">
        <v>1143</v>
      </c>
      <c r="FEP37" t="s">
        <v>1143</v>
      </c>
      <c r="FEQ37" t="s">
        <v>1143</v>
      </c>
      <c r="FER37" t="s">
        <v>1143</v>
      </c>
      <c r="FES37" t="s">
        <v>1143</v>
      </c>
      <c r="FET37" t="s">
        <v>1143</v>
      </c>
      <c r="FEU37" t="s">
        <v>1143</v>
      </c>
      <c r="FEV37" t="s">
        <v>1143</v>
      </c>
      <c r="FEW37" t="s">
        <v>1143</v>
      </c>
      <c r="FEX37" t="s">
        <v>1143</v>
      </c>
      <c r="FEY37" t="s">
        <v>1143</v>
      </c>
      <c r="FEZ37" t="s">
        <v>1143</v>
      </c>
      <c r="FFA37" t="s">
        <v>1143</v>
      </c>
      <c r="FFB37" t="s">
        <v>1143</v>
      </c>
      <c r="FFC37" t="s">
        <v>1143</v>
      </c>
      <c r="FFD37" t="s">
        <v>1143</v>
      </c>
      <c r="FFE37" t="s">
        <v>1143</v>
      </c>
      <c r="FFF37" t="s">
        <v>1143</v>
      </c>
      <c r="FFG37" t="s">
        <v>1143</v>
      </c>
      <c r="FFH37" t="s">
        <v>1143</v>
      </c>
      <c r="FFI37" t="s">
        <v>1143</v>
      </c>
      <c r="FFJ37" t="s">
        <v>1143</v>
      </c>
      <c r="FFK37" t="s">
        <v>1143</v>
      </c>
      <c r="FFL37" t="s">
        <v>1143</v>
      </c>
      <c r="FFM37" t="s">
        <v>1143</v>
      </c>
      <c r="FFN37" t="s">
        <v>1143</v>
      </c>
      <c r="FFO37" t="s">
        <v>1143</v>
      </c>
      <c r="FFP37" t="s">
        <v>1143</v>
      </c>
      <c r="FFQ37" t="s">
        <v>1143</v>
      </c>
      <c r="FFR37" t="s">
        <v>1143</v>
      </c>
      <c r="FFS37" t="s">
        <v>1143</v>
      </c>
      <c r="FFT37" t="s">
        <v>1143</v>
      </c>
      <c r="FFU37" t="s">
        <v>1143</v>
      </c>
      <c r="FFV37" t="s">
        <v>1143</v>
      </c>
      <c r="FFW37" t="s">
        <v>1143</v>
      </c>
      <c r="FFX37" t="s">
        <v>1143</v>
      </c>
      <c r="FFY37" t="s">
        <v>1143</v>
      </c>
      <c r="FFZ37" t="s">
        <v>1143</v>
      </c>
      <c r="FGA37" t="s">
        <v>1143</v>
      </c>
      <c r="FGB37" t="s">
        <v>1143</v>
      </c>
      <c r="FGC37" t="s">
        <v>1143</v>
      </c>
      <c r="FGD37" t="s">
        <v>1143</v>
      </c>
      <c r="FGE37" t="s">
        <v>1143</v>
      </c>
      <c r="FGF37" t="s">
        <v>1143</v>
      </c>
      <c r="FGG37" t="s">
        <v>1143</v>
      </c>
      <c r="FGH37" t="s">
        <v>1143</v>
      </c>
      <c r="FGI37" t="s">
        <v>1143</v>
      </c>
      <c r="FGJ37" t="s">
        <v>1143</v>
      </c>
      <c r="FGK37" t="s">
        <v>1143</v>
      </c>
      <c r="FGL37" t="s">
        <v>1143</v>
      </c>
      <c r="FGM37" t="s">
        <v>1143</v>
      </c>
      <c r="FGN37" t="s">
        <v>1143</v>
      </c>
      <c r="FGO37" t="s">
        <v>1143</v>
      </c>
      <c r="FGP37" t="s">
        <v>1143</v>
      </c>
      <c r="FGQ37" t="s">
        <v>1143</v>
      </c>
      <c r="FGR37" t="s">
        <v>1143</v>
      </c>
      <c r="FGS37" t="s">
        <v>1143</v>
      </c>
      <c r="FGT37" t="s">
        <v>1143</v>
      </c>
      <c r="FGU37" t="s">
        <v>1143</v>
      </c>
      <c r="FGV37" t="s">
        <v>1143</v>
      </c>
      <c r="FGW37" t="s">
        <v>1143</v>
      </c>
      <c r="FGX37" t="s">
        <v>1143</v>
      </c>
      <c r="FGY37" t="s">
        <v>1143</v>
      </c>
      <c r="FGZ37" t="s">
        <v>1143</v>
      </c>
      <c r="FHA37" t="s">
        <v>1143</v>
      </c>
      <c r="FHB37" t="s">
        <v>1143</v>
      </c>
      <c r="FHC37" t="s">
        <v>1143</v>
      </c>
      <c r="FHD37" t="s">
        <v>1143</v>
      </c>
      <c r="FHE37" t="s">
        <v>1143</v>
      </c>
      <c r="FHF37" t="s">
        <v>1143</v>
      </c>
      <c r="FHG37" t="s">
        <v>1143</v>
      </c>
      <c r="FHH37" t="s">
        <v>1143</v>
      </c>
      <c r="FHI37" t="s">
        <v>1143</v>
      </c>
      <c r="FHJ37" t="s">
        <v>1143</v>
      </c>
      <c r="FHK37" t="s">
        <v>1143</v>
      </c>
      <c r="FHL37" t="s">
        <v>1143</v>
      </c>
      <c r="FHM37" t="s">
        <v>1143</v>
      </c>
      <c r="FHN37" t="s">
        <v>1143</v>
      </c>
      <c r="FHO37" t="s">
        <v>1143</v>
      </c>
      <c r="FHP37" t="s">
        <v>1143</v>
      </c>
      <c r="FHQ37" t="s">
        <v>1143</v>
      </c>
      <c r="FHR37" t="s">
        <v>1143</v>
      </c>
      <c r="FHS37" t="s">
        <v>1143</v>
      </c>
      <c r="FHT37" t="s">
        <v>1143</v>
      </c>
      <c r="FHU37" t="s">
        <v>1143</v>
      </c>
      <c r="FHV37" t="s">
        <v>1143</v>
      </c>
      <c r="FHW37" t="s">
        <v>1143</v>
      </c>
      <c r="FHX37" t="s">
        <v>1143</v>
      </c>
      <c r="FHY37" t="s">
        <v>1143</v>
      </c>
      <c r="FHZ37" t="s">
        <v>1143</v>
      </c>
      <c r="FIA37" t="s">
        <v>1143</v>
      </c>
      <c r="FIB37" t="s">
        <v>1143</v>
      </c>
      <c r="FIC37" t="s">
        <v>1143</v>
      </c>
      <c r="FID37" t="s">
        <v>1143</v>
      </c>
      <c r="FIE37" t="s">
        <v>1143</v>
      </c>
      <c r="FIF37" t="s">
        <v>1143</v>
      </c>
      <c r="FIG37" t="s">
        <v>1143</v>
      </c>
      <c r="FIH37" t="s">
        <v>1143</v>
      </c>
      <c r="FII37" t="s">
        <v>1143</v>
      </c>
      <c r="FIJ37" t="s">
        <v>1143</v>
      </c>
      <c r="FIK37" t="s">
        <v>1143</v>
      </c>
      <c r="FIL37" t="s">
        <v>1143</v>
      </c>
      <c r="FIM37" t="s">
        <v>1143</v>
      </c>
      <c r="FIN37" t="s">
        <v>1143</v>
      </c>
      <c r="FIO37" t="s">
        <v>1143</v>
      </c>
      <c r="FIP37" t="s">
        <v>1143</v>
      </c>
      <c r="FIQ37" t="s">
        <v>1143</v>
      </c>
      <c r="FIR37" t="s">
        <v>1143</v>
      </c>
      <c r="FIS37" t="s">
        <v>1143</v>
      </c>
      <c r="FIT37" t="s">
        <v>1143</v>
      </c>
      <c r="FIU37" t="s">
        <v>1143</v>
      </c>
      <c r="FIV37" t="s">
        <v>1143</v>
      </c>
      <c r="FIW37" t="s">
        <v>1143</v>
      </c>
      <c r="FIX37" t="s">
        <v>1143</v>
      </c>
      <c r="FIY37" t="s">
        <v>1143</v>
      </c>
      <c r="FIZ37" t="s">
        <v>1143</v>
      </c>
      <c r="FJA37" t="s">
        <v>1143</v>
      </c>
      <c r="FJB37" t="s">
        <v>1143</v>
      </c>
      <c r="FJC37" t="s">
        <v>1143</v>
      </c>
      <c r="FJD37" t="s">
        <v>1143</v>
      </c>
      <c r="FJE37" t="s">
        <v>1143</v>
      </c>
      <c r="FJF37" t="s">
        <v>1143</v>
      </c>
      <c r="FJG37" t="s">
        <v>1143</v>
      </c>
      <c r="FJH37" t="s">
        <v>1143</v>
      </c>
      <c r="FJI37" t="s">
        <v>1143</v>
      </c>
      <c r="FJJ37" t="s">
        <v>1143</v>
      </c>
      <c r="FJK37" t="s">
        <v>1143</v>
      </c>
      <c r="FJL37" t="s">
        <v>1143</v>
      </c>
      <c r="FJM37" t="s">
        <v>1143</v>
      </c>
      <c r="FJN37" t="s">
        <v>1143</v>
      </c>
      <c r="FJO37" t="s">
        <v>1143</v>
      </c>
      <c r="FJP37" t="s">
        <v>1143</v>
      </c>
      <c r="FJQ37" t="s">
        <v>1143</v>
      </c>
      <c r="FJR37" t="s">
        <v>1143</v>
      </c>
      <c r="FJS37" t="s">
        <v>1143</v>
      </c>
      <c r="FJT37" t="s">
        <v>1143</v>
      </c>
      <c r="FJU37" t="s">
        <v>1143</v>
      </c>
      <c r="FJV37" t="s">
        <v>1143</v>
      </c>
      <c r="FJW37" t="s">
        <v>1143</v>
      </c>
      <c r="FJX37" t="s">
        <v>1143</v>
      </c>
      <c r="FJY37" t="s">
        <v>1143</v>
      </c>
      <c r="FJZ37" t="s">
        <v>1143</v>
      </c>
      <c r="FKA37" t="s">
        <v>1143</v>
      </c>
      <c r="FKB37" t="s">
        <v>1143</v>
      </c>
      <c r="FKC37" t="s">
        <v>1143</v>
      </c>
      <c r="FKD37" t="s">
        <v>1143</v>
      </c>
      <c r="FKE37" t="s">
        <v>1143</v>
      </c>
      <c r="FKF37" t="s">
        <v>1143</v>
      </c>
      <c r="FKG37" t="s">
        <v>1143</v>
      </c>
      <c r="FKH37" t="s">
        <v>1143</v>
      </c>
      <c r="FKI37" t="s">
        <v>1143</v>
      </c>
      <c r="FKJ37" t="s">
        <v>1143</v>
      </c>
      <c r="FKK37" t="s">
        <v>1143</v>
      </c>
      <c r="FKL37" t="s">
        <v>1143</v>
      </c>
      <c r="FKM37" t="s">
        <v>1143</v>
      </c>
      <c r="FKN37" t="s">
        <v>1143</v>
      </c>
      <c r="FKO37" t="s">
        <v>1143</v>
      </c>
      <c r="FKP37" t="s">
        <v>1143</v>
      </c>
      <c r="FKQ37" t="s">
        <v>1143</v>
      </c>
      <c r="FKR37" t="s">
        <v>1143</v>
      </c>
      <c r="FKS37" t="s">
        <v>1143</v>
      </c>
      <c r="FKT37" t="s">
        <v>1143</v>
      </c>
      <c r="FKU37" t="s">
        <v>1143</v>
      </c>
      <c r="FKV37" t="s">
        <v>1143</v>
      </c>
      <c r="FKW37" t="s">
        <v>1143</v>
      </c>
      <c r="FKX37" t="s">
        <v>1143</v>
      </c>
      <c r="FKY37" t="s">
        <v>1143</v>
      </c>
      <c r="FKZ37" t="s">
        <v>1143</v>
      </c>
      <c r="FLA37" t="s">
        <v>1143</v>
      </c>
      <c r="FLB37" t="s">
        <v>1143</v>
      </c>
      <c r="FLC37" t="s">
        <v>1143</v>
      </c>
      <c r="FLD37" t="s">
        <v>1143</v>
      </c>
      <c r="FLE37" t="s">
        <v>1143</v>
      </c>
      <c r="FLF37" t="s">
        <v>1143</v>
      </c>
      <c r="FLG37" t="s">
        <v>1143</v>
      </c>
      <c r="FLH37" t="s">
        <v>1143</v>
      </c>
      <c r="FLI37" t="s">
        <v>1143</v>
      </c>
      <c r="FLJ37" t="s">
        <v>1143</v>
      </c>
      <c r="FLK37" t="s">
        <v>1143</v>
      </c>
      <c r="FLL37" t="s">
        <v>1143</v>
      </c>
      <c r="FLM37" t="s">
        <v>1143</v>
      </c>
      <c r="FLN37" t="s">
        <v>1143</v>
      </c>
      <c r="FLO37" t="s">
        <v>1143</v>
      </c>
      <c r="FLP37" t="s">
        <v>1143</v>
      </c>
      <c r="FLQ37" t="s">
        <v>1143</v>
      </c>
      <c r="FLR37" t="s">
        <v>1143</v>
      </c>
      <c r="FLS37" t="s">
        <v>1143</v>
      </c>
      <c r="FLT37" t="s">
        <v>1143</v>
      </c>
      <c r="FLU37" t="s">
        <v>1143</v>
      </c>
      <c r="FLV37" t="s">
        <v>1143</v>
      </c>
      <c r="FLW37" t="s">
        <v>1143</v>
      </c>
      <c r="FLX37" t="s">
        <v>1143</v>
      </c>
      <c r="FLY37" t="s">
        <v>1143</v>
      </c>
      <c r="FLZ37" t="s">
        <v>1143</v>
      </c>
      <c r="FMA37" t="s">
        <v>1143</v>
      </c>
      <c r="FMB37" t="s">
        <v>1143</v>
      </c>
      <c r="FMC37" t="s">
        <v>1143</v>
      </c>
      <c r="FMD37" t="s">
        <v>1143</v>
      </c>
      <c r="FME37" t="s">
        <v>1143</v>
      </c>
      <c r="FMF37" t="s">
        <v>1143</v>
      </c>
      <c r="FMG37" t="s">
        <v>1143</v>
      </c>
      <c r="FMH37" t="s">
        <v>1143</v>
      </c>
      <c r="FMI37" t="s">
        <v>1143</v>
      </c>
      <c r="FMJ37" t="s">
        <v>1143</v>
      </c>
      <c r="FMK37" t="s">
        <v>1143</v>
      </c>
      <c r="FML37" t="s">
        <v>1143</v>
      </c>
      <c r="FMM37" t="s">
        <v>1143</v>
      </c>
      <c r="FMN37" t="s">
        <v>1143</v>
      </c>
      <c r="FMO37" t="s">
        <v>1143</v>
      </c>
      <c r="FMP37" t="s">
        <v>1143</v>
      </c>
      <c r="FMQ37" t="s">
        <v>1143</v>
      </c>
      <c r="FMR37" t="s">
        <v>1143</v>
      </c>
      <c r="FMS37" t="s">
        <v>1143</v>
      </c>
      <c r="FMT37" t="s">
        <v>1143</v>
      </c>
      <c r="FMU37" t="s">
        <v>1143</v>
      </c>
      <c r="FMV37" t="s">
        <v>1143</v>
      </c>
      <c r="FMW37" t="s">
        <v>1143</v>
      </c>
      <c r="FMX37" t="s">
        <v>1143</v>
      </c>
      <c r="FMY37" t="s">
        <v>1143</v>
      </c>
      <c r="FMZ37" t="s">
        <v>1143</v>
      </c>
      <c r="FNA37" t="s">
        <v>1143</v>
      </c>
      <c r="FNB37" t="s">
        <v>1143</v>
      </c>
      <c r="FNC37" t="s">
        <v>1143</v>
      </c>
      <c r="FND37" t="s">
        <v>1143</v>
      </c>
      <c r="FNE37" t="s">
        <v>1143</v>
      </c>
      <c r="FNF37" t="s">
        <v>1143</v>
      </c>
      <c r="FNG37" t="s">
        <v>1143</v>
      </c>
      <c r="FNH37" t="s">
        <v>1143</v>
      </c>
      <c r="FNI37" t="s">
        <v>1143</v>
      </c>
      <c r="FNJ37" t="s">
        <v>1143</v>
      </c>
      <c r="FNK37" t="s">
        <v>1143</v>
      </c>
      <c r="FNL37" t="s">
        <v>1143</v>
      </c>
      <c r="FNM37" t="s">
        <v>1143</v>
      </c>
      <c r="FNN37" t="s">
        <v>1143</v>
      </c>
      <c r="FNO37" t="s">
        <v>1143</v>
      </c>
      <c r="FNP37" t="s">
        <v>1143</v>
      </c>
      <c r="FNQ37" t="s">
        <v>1143</v>
      </c>
      <c r="FNR37" t="s">
        <v>1143</v>
      </c>
      <c r="FNS37" t="s">
        <v>1143</v>
      </c>
      <c r="FNT37" t="s">
        <v>1143</v>
      </c>
      <c r="FNU37" t="s">
        <v>1143</v>
      </c>
      <c r="FNV37" t="s">
        <v>1143</v>
      </c>
      <c r="FNW37" t="s">
        <v>1143</v>
      </c>
      <c r="FNX37" t="s">
        <v>1143</v>
      </c>
      <c r="FNY37" t="s">
        <v>1143</v>
      </c>
      <c r="FNZ37" t="s">
        <v>1143</v>
      </c>
      <c r="FOA37" t="s">
        <v>1143</v>
      </c>
      <c r="FOB37" t="s">
        <v>1143</v>
      </c>
      <c r="FOC37" t="s">
        <v>1143</v>
      </c>
      <c r="FOD37" t="s">
        <v>1143</v>
      </c>
      <c r="FOE37" t="s">
        <v>1143</v>
      </c>
      <c r="FOF37" t="s">
        <v>1143</v>
      </c>
      <c r="FOG37" t="s">
        <v>1143</v>
      </c>
      <c r="FOH37" t="s">
        <v>1143</v>
      </c>
      <c r="FOI37" t="s">
        <v>1143</v>
      </c>
      <c r="FOJ37" t="s">
        <v>1143</v>
      </c>
      <c r="FOK37" t="s">
        <v>1143</v>
      </c>
      <c r="FOL37" t="s">
        <v>1143</v>
      </c>
      <c r="FOM37" t="s">
        <v>1143</v>
      </c>
      <c r="FON37" t="s">
        <v>1143</v>
      </c>
      <c r="FOO37" t="s">
        <v>1143</v>
      </c>
      <c r="FOP37" t="s">
        <v>1143</v>
      </c>
      <c r="FOQ37" t="s">
        <v>1143</v>
      </c>
      <c r="FOR37" t="s">
        <v>1143</v>
      </c>
      <c r="FOS37" t="s">
        <v>1143</v>
      </c>
      <c r="FOT37" t="s">
        <v>1143</v>
      </c>
      <c r="FOU37" t="s">
        <v>1143</v>
      </c>
      <c r="FOV37" t="s">
        <v>1143</v>
      </c>
      <c r="FOW37" t="s">
        <v>1143</v>
      </c>
      <c r="FOX37" t="s">
        <v>1143</v>
      </c>
      <c r="FOY37" t="s">
        <v>1143</v>
      </c>
      <c r="FOZ37" t="s">
        <v>1143</v>
      </c>
      <c r="FPA37" t="s">
        <v>1143</v>
      </c>
      <c r="FPB37" t="s">
        <v>1143</v>
      </c>
      <c r="FPC37" t="s">
        <v>1143</v>
      </c>
      <c r="FPD37" t="s">
        <v>1143</v>
      </c>
      <c r="FPE37" t="s">
        <v>1143</v>
      </c>
      <c r="FPF37" t="s">
        <v>1143</v>
      </c>
      <c r="FPG37" t="s">
        <v>1143</v>
      </c>
      <c r="FPH37" t="s">
        <v>1143</v>
      </c>
      <c r="FPI37" t="s">
        <v>1143</v>
      </c>
      <c r="FPJ37" t="s">
        <v>1143</v>
      </c>
      <c r="FPK37" t="s">
        <v>1143</v>
      </c>
      <c r="FPL37" t="s">
        <v>1143</v>
      </c>
      <c r="FPM37" t="s">
        <v>1143</v>
      </c>
      <c r="FPN37" t="s">
        <v>1143</v>
      </c>
      <c r="FPO37" t="s">
        <v>1143</v>
      </c>
      <c r="FPP37" t="s">
        <v>1143</v>
      </c>
      <c r="FPQ37" t="s">
        <v>1143</v>
      </c>
      <c r="FPR37" t="s">
        <v>1143</v>
      </c>
      <c r="FPS37" t="s">
        <v>1143</v>
      </c>
      <c r="FPT37" t="s">
        <v>1143</v>
      </c>
      <c r="FPU37" t="s">
        <v>1143</v>
      </c>
      <c r="FPV37" t="s">
        <v>1143</v>
      </c>
      <c r="FPW37" t="s">
        <v>1143</v>
      </c>
      <c r="FPX37" t="s">
        <v>1143</v>
      </c>
      <c r="FPY37" t="s">
        <v>1143</v>
      </c>
      <c r="FPZ37" t="s">
        <v>1143</v>
      </c>
      <c r="FQA37" t="s">
        <v>1143</v>
      </c>
      <c r="FQB37" t="s">
        <v>1143</v>
      </c>
      <c r="FQC37" t="s">
        <v>1143</v>
      </c>
      <c r="FQD37" t="s">
        <v>1143</v>
      </c>
      <c r="FQE37" t="s">
        <v>1143</v>
      </c>
      <c r="FQF37" t="s">
        <v>1143</v>
      </c>
      <c r="FQG37" t="s">
        <v>1143</v>
      </c>
      <c r="FQH37" t="s">
        <v>1143</v>
      </c>
      <c r="FQI37" t="s">
        <v>1143</v>
      </c>
      <c r="FQJ37" t="s">
        <v>1143</v>
      </c>
      <c r="FQK37" t="s">
        <v>1143</v>
      </c>
      <c r="FQL37" t="s">
        <v>1143</v>
      </c>
      <c r="FQM37" t="s">
        <v>1143</v>
      </c>
      <c r="FQN37" t="s">
        <v>1143</v>
      </c>
      <c r="FQO37" t="s">
        <v>1143</v>
      </c>
      <c r="FQP37" t="s">
        <v>1143</v>
      </c>
      <c r="FQQ37" t="s">
        <v>1143</v>
      </c>
      <c r="FQR37" t="s">
        <v>1143</v>
      </c>
      <c r="FQS37" t="s">
        <v>1143</v>
      </c>
      <c r="FQT37" t="s">
        <v>1143</v>
      </c>
      <c r="FQU37" t="s">
        <v>1143</v>
      </c>
      <c r="FQV37" t="s">
        <v>1143</v>
      </c>
      <c r="FQW37" t="s">
        <v>1143</v>
      </c>
      <c r="FQX37" t="s">
        <v>1143</v>
      </c>
      <c r="FQY37" t="s">
        <v>1143</v>
      </c>
      <c r="FQZ37" t="s">
        <v>1143</v>
      </c>
      <c r="FRA37" t="s">
        <v>1143</v>
      </c>
      <c r="FRB37" t="s">
        <v>1143</v>
      </c>
      <c r="FRC37" t="s">
        <v>1143</v>
      </c>
      <c r="FRD37" t="s">
        <v>1143</v>
      </c>
      <c r="FRE37" t="s">
        <v>1143</v>
      </c>
      <c r="FRF37" t="s">
        <v>1143</v>
      </c>
      <c r="FRG37" t="s">
        <v>1143</v>
      </c>
      <c r="FRH37" t="s">
        <v>1143</v>
      </c>
      <c r="FRI37" t="s">
        <v>1143</v>
      </c>
      <c r="FRJ37" t="s">
        <v>1143</v>
      </c>
      <c r="FRK37" t="s">
        <v>1143</v>
      </c>
      <c r="FRL37" t="s">
        <v>1143</v>
      </c>
      <c r="FRM37" t="s">
        <v>1143</v>
      </c>
      <c r="FRN37" t="s">
        <v>1143</v>
      </c>
      <c r="FRO37" t="s">
        <v>1143</v>
      </c>
      <c r="FRP37" t="s">
        <v>1143</v>
      </c>
      <c r="FRQ37" t="s">
        <v>1143</v>
      </c>
      <c r="FRR37" t="s">
        <v>1143</v>
      </c>
      <c r="FRS37" t="s">
        <v>1143</v>
      </c>
      <c r="FRT37" t="s">
        <v>1143</v>
      </c>
      <c r="FRU37" t="s">
        <v>1143</v>
      </c>
      <c r="FRV37" t="s">
        <v>1143</v>
      </c>
      <c r="FRW37" t="s">
        <v>1143</v>
      </c>
      <c r="FRX37" t="s">
        <v>1143</v>
      </c>
      <c r="FRY37" t="s">
        <v>1143</v>
      </c>
      <c r="FRZ37" t="s">
        <v>1143</v>
      </c>
      <c r="FSA37" t="s">
        <v>1143</v>
      </c>
      <c r="FSB37" t="s">
        <v>1143</v>
      </c>
      <c r="FSC37" t="s">
        <v>1143</v>
      </c>
      <c r="FSD37" t="s">
        <v>1143</v>
      </c>
      <c r="FSE37" t="s">
        <v>1143</v>
      </c>
      <c r="FSF37" t="s">
        <v>1143</v>
      </c>
      <c r="FSG37" t="s">
        <v>1143</v>
      </c>
      <c r="FSH37" t="s">
        <v>1143</v>
      </c>
      <c r="FSI37" t="s">
        <v>1143</v>
      </c>
      <c r="FSJ37" t="s">
        <v>1143</v>
      </c>
      <c r="FSK37" t="s">
        <v>1143</v>
      </c>
      <c r="FSL37" t="s">
        <v>1143</v>
      </c>
      <c r="FSM37" t="s">
        <v>1143</v>
      </c>
      <c r="FSN37" t="s">
        <v>1143</v>
      </c>
      <c r="FSO37" t="s">
        <v>1143</v>
      </c>
      <c r="FSP37" t="s">
        <v>1143</v>
      </c>
      <c r="FSQ37" t="s">
        <v>1143</v>
      </c>
      <c r="FSR37" t="s">
        <v>1143</v>
      </c>
      <c r="FSS37" t="s">
        <v>1143</v>
      </c>
      <c r="FST37" t="s">
        <v>1143</v>
      </c>
      <c r="FSU37" t="s">
        <v>1143</v>
      </c>
      <c r="FSV37" t="s">
        <v>1143</v>
      </c>
      <c r="FSW37" t="s">
        <v>1143</v>
      </c>
      <c r="FSX37" t="s">
        <v>1143</v>
      </c>
      <c r="FSY37" t="s">
        <v>1143</v>
      </c>
      <c r="FSZ37" t="s">
        <v>1143</v>
      </c>
      <c r="FTA37" t="s">
        <v>1143</v>
      </c>
      <c r="FTB37" t="s">
        <v>1143</v>
      </c>
      <c r="FTC37" t="s">
        <v>1143</v>
      </c>
      <c r="FTD37" t="s">
        <v>1143</v>
      </c>
      <c r="FTE37" t="s">
        <v>1143</v>
      </c>
      <c r="FTF37" t="s">
        <v>1143</v>
      </c>
      <c r="FTG37" t="s">
        <v>1143</v>
      </c>
      <c r="FTH37" t="s">
        <v>1143</v>
      </c>
      <c r="FTI37" t="s">
        <v>1143</v>
      </c>
      <c r="FTJ37" t="s">
        <v>1143</v>
      </c>
      <c r="FTK37" t="s">
        <v>1143</v>
      </c>
      <c r="FTL37" t="s">
        <v>1143</v>
      </c>
      <c r="FTM37" t="s">
        <v>1143</v>
      </c>
      <c r="FTN37" t="s">
        <v>1143</v>
      </c>
      <c r="FTO37" t="s">
        <v>1143</v>
      </c>
      <c r="FTP37" t="s">
        <v>1143</v>
      </c>
      <c r="FTQ37" t="s">
        <v>1143</v>
      </c>
      <c r="FTR37" t="s">
        <v>1143</v>
      </c>
      <c r="FTS37" t="s">
        <v>1143</v>
      </c>
      <c r="FTT37" t="s">
        <v>1143</v>
      </c>
      <c r="FTU37" t="s">
        <v>1143</v>
      </c>
      <c r="FTV37" t="s">
        <v>1143</v>
      </c>
      <c r="FTW37" t="s">
        <v>1143</v>
      </c>
      <c r="FTX37" t="s">
        <v>1143</v>
      </c>
      <c r="FTY37" t="s">
        <v>1143</v>
      </c>
      <c r="FTZ37" t="s">
        <v>1143</v>
      </c>
      <c r="FUA37" t="s">
        <v>1143</v>
      </c>
      <c r="FUB37" t="s">
        <v>1143</v>
      </c>
      <c r="FUC37" t="s">
        <v>1143</v>
      </c>
      <c r="FUD37" t="s">
        <v>1143</v>
      </c>
      <c r="FUE37" t="s">
        <v>1143</v>
      </c>
      <c r="FUF37" t="s">
        <v>1143</v>
      </c>
      <c r="FUG37" t="s">
        <v>1143</v>
      </c>
      <c r="FUH37" t="s">
        <v>1143</v>
      </c>
      <c r="FUI37" t="s">
        <v>1143</v>
      </c>
      <c r="FUJ37" t="s">
        <v>1143</v>
      </c>
      <c r="FUK37" t="s">
        <v>1143</v>
      </c>
      <c r="FUL37" t="s">
        <v>1143</v>
      </c>
      <c r="FUM37" t="s">
        <v>1143</v>
      </c>
      <c r="FUN37" t="s">
        <v>1143</v>
      </c>
      <c r="FUO37" t="s">
        <v>1143</v>
      </c>
      <c r="FUP37" t="s">
        <v>1143</v>
      </c>
      <c r="FUQ37" t="s">
        <v>1143</v>
      </c>
      <c r="FUR37" t="s">
        <v>1143</v>
      </c>
      <c r="FUS37" t="s">
        <v>1143</v>
      </c>
      <c r="FUT37" t="s">
        <v>1143</v>
      </c>
      <c r="FUU37" t="s">
        <v>1143</v>
      </c>
      <c r="FUV37" t="s">
        <v>1143</v>
      </c>
      <c r="FUW37" t="s">
        <v>1143</v>
      </c>
      <c r="FUX37" t="s">
        <v>1143</v>
      </c>
      <c r="FUY37" t="s">
        <v>1143</v>
      </c>
      <c r="FUZ37" t="s">
        <v>1143</v>
      </c>
      <c r="FVA37" t="s">
        <v>1143</v>
      </c>
      <c r="FVB37" t="s">
        <v>1143</v>
      </c>
      <c r="FVC37" t="s">
        <v>1143</v>
      </c>
      <c r="FVD37" t="s">
        <v>1143</v>
      </c>
      <c r="FVE37" t="s">
        <v>1143</v>
      </c>
      <c r="FVF37" t="s">
        <v>1143</v>
      </c>
      <c r="FVG37" t="s">
        <v>1143</v>
      </c>
      <c r="FVH37" t="s">
        <v>1143</v>
      </c>
      <c r="FVI37" t="s">
        <v>1143</v>
      </c>
      <c r="FVJ37" t="s">
        <v>1143</v>
      </c>
      <c r="FVK37" t="s">
        <v>1143</v>
      </c>
      <c r="FVL37" t="s">
        <v>1143</v>
      </c>
      <c r="FVM37" t="s">
        <v>1143</v>
      </c>
      <c r="FVN37" t="s">
        <v>1143</v>
      </c>
      <c r="FVO37" t="s">
        <v>1143</v>
      </c>
      <c r="FVP37" t="s">
        <v>1143</v>
      </c>
      <c r="FVQ37" t="s">
        <v>1143</v>
      </c>
      <c r="FVR37" t="s">
        <v>1143</v>
      </c>
      <c r="FVS37" t="s">
        <v>1143</v>
      </c>
      <c r="FVT37" t="s">
        <v>1143</v>
      </c>
      <c r="FVU37" t="s">
        <v>1143</v>
      </c>
      <c r="FVV37" t="s">
        <v>1143</v>
      </c>
      <c r="FVW37" t="s">
        <v>1143</v>
      </c>
      <c r="FVX37" t="s">
        <v>1143</v>
      </c>
      <c r="FVY37" t="s">
        <v>1143</v>
      </c>
      <c r="FVZ37" t="s">
        <v>1143</v>
      </c>
      <c r="FWA37" t="s">
        <v>1143</v>
      </c>
      <c r="FWB37" t="s">
        <v>1143</v>
      </c>
      <c r="FWC37" t="s">
        <v>1143</v>
      </c>
      <c r="FWD37" t="s">
        <v>1143</v>
      </c>
      <c r="FWE37" t="s">
        <v>1143</v>
      </c>
      <c r="FWF37" t="s">
        <v>1143</v>
      </c>
      <c r="FWG37" t="s">
        <v>1143</v>
      </c>
      <c r="FWH37" t="s">
        <v>1143</v>
      </c>
      <c r="FWI37" t="s">
        <v>1143</v>
      </c>
      <c r="FWJ37" t="s">
        <v>1143</v>
      </c>
      <c r="FWK37" t="s">
        <v>1143</v>
      </c>
      <c r="FWL37" t="s">
        <v>1143</v>
      </c>
      <c r="FWM37" t="s">
        <v>1143</v>
      </c>
      <c r="FWN37" t="s">
        <v>1143</v>
      </c>
      <c r="FWO37" t="s">
        <v>1143</v>
      </c>
      <c r="FWP37" t="s">
        <v>1143</v>
      </c>
      <c r="FWQ37" t="s">
        <v>1143</v>
      </c>
      <c r="FWR37" t="s">
        <v>1143</v>
      </c>
      <c r="FWS37" t="s">
        <v>1143</v>
      </c>
      <c r="FWT37" t="s">
        <v>1143</v>
      </c>
      <c r="FWU37" t="s">
        <v>1143</v>
      </c>
      <c r="FWV37" t="s">
        <v>1143</v>
      </c>
      <c r="FWW37" t="s">
        <v>1143</v>
      </c>
      <c r="FWX37" t="s">
        <v>1143</v>
      </c>
      <c r="FWY37" t="s">
        <v>1143</v>
      </c>
      <c r="FWZ37" t="s">
        <v>1143</v>
      </c>
      <c r="FXA37" t="s">
        <v>1143</v>
      </c>
      <c r="FXB37" t="s">
        <v>1143</v>
      </c>
      <c r="FXC37" t="s">
        <v>1143</v>
      </c>
      <c r="FXD37" t="s">
        <v>1143</v>
      </c>
      <c r="FXE37" t="s">
        <v>1143</v>
      </c>
      <c r="FXF37" t="s">
        <v>1143</v>
      </c>
      <c r="FXG37" t="s">
        <v>1143</v>
      </c>
      <c r="FXH37" t="s">
        <v>1143</v>
      </c>
      <c r="FXI37" t="s">
        <v>1143</v>
      </c>
      <c r="FXJ37" t="s">
        <v>1143</v>
      </c>
      <c r="FXK37" t="s">
        <v>1143</v>
      </c>
      <c r="FXL37" t="s">
        <v>1143</v>
      </c>
      <c r="FXM37" t="s">
        <v>1143</v>
      </c>
      <c r="FXN37" t="s">
        <v>1143</v>
      </c>
      <c r="FXO37" t="s">
        <v>1143</v>
      </c>
      <c r="FXP37" t="s">
        <v>1143</v>
      </c>
      <c r="FXQ37" t="s">
        <v>1143</v>
      </c>
      <c r="FXR37" t="s">
        <v>1143</v>
      </c>
      <c r="FXS37" t="s">
        <v>1143</v>
      </c>
      <c r="FXT37" t="s">
        <v>1143</v>
      </c>
      <c r="FXU37" t="s">
        <v>1143</v>
      </c>
      <c r="FXV37" t="s">
        <v>1143</v>
      </c>
      <c r="FXW37" t="s">
        <v>1143</v>
      </c>
      <c r="FXX37" t="s">
        <v>1143</v>
      </c>
      <c r="FXY37" t="s">
        <v>1143</v>
      </c>
      <c r="FXZ37" t="s">
        <v>1143</v>
      </c>
      <c r="FYA37" t="s">
        <v>1143</v>
      </c>
      <c r="FYB37" t="s">
        <v>1143</v>
      </c>
      <c r="FYC37" t="s">
        <v>1143</v>
      </c>
      <c r="FYD37" t="s">
        <v>1143</v>
      </c>
      <c r="FYE37" t="s">
        <v>1143</v>
      </c>
      <c r="FYF37" t="s">
        <v>1143</v>
      </c>
      <c r="FYG37" t="s">
        <v>1143</v>
      </c>
      <c r="FYH37" t="s">
        <v>1143</v>
      </c>
      <c r="FYI37" t="s">
        <v>1143</v>
      </c>
      <c r="FYJ37" t="s">
        <v>1143</v>
      </c>
      <c r="FYK37" t="s">
        <v>1143</v>
      </c>
      <c r="FYL37" t="s">
        <v>1143</v>
      </c>
      <c r="FYM37" t="s">
        <v>1143</v>
      </c>
      <c r="FYN37" t="s">
        <v>1143</v>
      </c>
      <c r="FYO37" t="s">
        <v>1143</v>
      </c>
      <c r="FYP37" t="s">
        <v>1143</v>
      </c>
      <c r="FYQ37" t="s">
        <v>1143</v>
      </c>
      <c r="FYR37" t="s">
        <v>1143</v>
      </c>
      <c r="FYS37" t="s">
        <v>1143</v>
      </c>
      <c r="FYT37" t="s">
        <v>1143</v>
      </c>
      <c r="FYU37" t="s">
        <v>1143</v>
      </c>
      <c r="FYV37" t="s">
        <v>1143</v>
      </c>
      <c r="FYW37" t="s">
        <v>1143</v>
      </c>
      <c r="FYX37" t="s">
        <v>1143</v>
      </c>
      <c r="FYY37" t="s">
        <v>1143</v>
      </c>
      <c r="FYZ37" t="s">
        <v>1143</v>
      </c>
      <c r="FZA37" t="s">
        <v>1143</v>
      </c>
      <c r="FZB37" t="s">
        <v>1143</v>
      </c>
      <c r="FZC37" t="s">
        <v>1143</v>
      </c>
      <c r="FZD37" t="s">
        <v>1143</v>
      </c>
      <c r="FZE37" t="s">
        <v>1143</v>
      </c>
      <c r="FZF37" t="s">
        <v>1143</v>
      </c>
      <c r="FZG37" t="s">
        <v>1143</v>
      </c>
      <c r="FZH37" t="s">
        <v>1143</v>
      </c>
      <c r="FZI37" t="s">
        <v>1143</v>
      </c>
      <c r="FZJ37" t="s">
        <v>1143</v>
      </c>
      <c r="FZK37" t="s">
        <v>1143</v>
      </c>
      <c r="FZL37" t="s">
        <v>1143</v>
      </c>
      <c r="FZM37" t="s">
        <v>1143</v>
      </c>
      <c r="FZN37" t="s">
        <v>1143</v>
      </c>
      <c r="FZO37" t="s">
        <v>1143</v>
      </c>
      <c r="FZP37" t="s">
        <v>1143</v>
      </c>
      <c r="FZQ37" t="s">
        <v>1143</v>
      </c>
      <c r="FZR37" t="s">
        <v>1143</v>
      </c>
      <c r="FZS37" t="s">
        <v>1143</v>
      </c>
      <c r="FZT37" t="s">
        <v>1143</v>
      </c>
      <c r="FZU37" t="s">
        <v>1143</v>
      </c>
      <c r="FZV37" t="s">
        <v>1143</v>
      </c>
      <c r="FZW37" t="s">
        <v>1143</v>
      </c>
      <c r="FZX37" t="s">
        <v>1143</v>
      </c>
      <c r="FZY37" t="s">
        <v>1143</v>
      </c>
      <c r="FZZ37" t="s">
        <v>1143</v>
      </c>
      <c r="GAA37" t="s">
        <v>1143</v>
      </c>
      <c r="GAB37" t="s">
        <v>1143</v>
      </c>
      <c r="GAC37" t="s">
        <v>1143</v>
      </c>
      <c r="GAD37" t="s">
        <v>1143</v>
      </c>
      <c r="GAE37" t="s">
        <v>1143</v>
      </c>
      <c r="GAF37" t="s">
        <v>1143</v>
      </c>
      <c r="GAG37" t="s">
        <v>1143</v>
      </c>
      <c r="GAH37" t="s">
        <v>1143</v>
      </c>
      <c r="GAI37" t="s">
        <v>1143</v>
      </c>
      <c r="GAJ37" t="s">
        <v>1143</v>
      </c>
      <c r="GAK37" t="s">
        <v>1143</v>
      </c>
      <c r="GAL37" t="s">
        <v>1143</v>
      </c>
      <c r="GAM37" t="s">
        <v>1143</v>
      </c>
      <c r="GAN37" t="s">
        <v>1143</v>
      </c>
      <c r="GAO37" t="s">
        <v>1143</v>
      </c>
      <c r="GAP37" t="s">
        <v>1143</v>
      </c>
      <c r="GAQ37" t="s">
        <v>1143</v>
      </c>
      <c r="GAR37" t="s">
        <v>1143</v>
      </c>
      <c r="GAS37" t="s">
        <v>1143</v>
      </c>
      <c r="GAT37" t="s">
        <v>1143</v>
      </c>
      <c r="GAU37" t="s">
        <v>1143</v>
      </c>
      <c r="GAV37" t="s">
        <v>1143</v>
      </c>
      <c r="GAW37" t="s">
        <v>1143</v>
      </c>
      <c r="GAX37" t="s">
        <v>1143</v>
      </c>
      <c r="GAY37" t="s">
        <v>1143</v>
      </c>
      <c r="GAZ37" t="s">
        <v>1143</v>
      </c>
      <c r="GBA37" t="s">
        <v>1143</v>
      </c>
      <c r="GBB37" t="s">
        <v>1143</v>
      </c>
      <c r="GBC37" t="s">
        <v>1143</v>
      </c>
      <c r="GBD37" t="s">
        <v>1143</v>
      </c>
      <c r="GBE37" t="s">
        <v>1143</v>
      </c>
      <c r="GBF37" t="s">
        <v>1143</v>
      </c>
      <c r="GBG37" t="s">
        <v>1143</v>
      </c>
      <c r="GBH37" t="s">
        <v>1143</v>
      </c>
      <c r="GBI37" t="s">
        <v>1143</v>
      </c>
      <c r="GBJ37" t="s">
        <v>1143</v>
      </c>
      <c r="GBK37" t="s">
        <v>1143</v>
      </c>
      <c r="GBL37" t="s">
        <v>1143</v>
      </c>
      <c r="GBM37" t="s">
        <v>1143</v>
      </c>
      <c r="GBN37" t="s">
        <v>1143</v>
      </c>
      <c r="GBO37" t="s">
        <v>1143</v>
      </c>
      <c r="GBP37" t="s">
        <v>1143</v>
      </c>
      <c r="GBQ37" t="s">
        <v>1143</v>
      </c>
      <c r="GBR37" t="s">
        <v>1143</v>
      </c>
      <c r="GBS37" t="s">
        <v>1143</v>
      </c>
      <c r="GBT37" t="s">
        <v>1143</v>
      </c>
      <c r="GBU37" t="s">
        <v>1143</v>
      </c>
      <c r="GBV37" t="s">
        <v>1143</v>
      </c>
      <c r="GBW37" t="s">
        <v>1143</v>
      </c>
      <c r="GBX37" t="s">
        <v>1143</v>
      </c>
      <c r="GBY37" t="s">
        <v>1143</v>
      </c>
      <c r="GBZ37" t="s">
        <v>1143</v>
      </c>
      <c r="GCA37" t="s">
        <v>1143</v>
      </c>
      <c r="GCB37" t="s">
        <v>1143</v>
      </c>
      <c r="GCC37" t="s">
        <v>1143</v>
      </c>
      <c r="GCD37" t="s">
        <v>1143</v>
      </c>
      <c r="GCE37" t="s">
        <v>1143</v>
      </c>
      <c r="GCF37" t="s">
        <v>1143</v>
      </c>
      <c r="GCG37" t="s">
        <v>1143</v>
      </c>
      <c r="GCH37" t="s">
        <v>1143</v>
      </c>
      <c r="GCI37" t="s">
        <v>1143</v>
      </c>
      <c r="GCJ37" t="s">
        <v>1143</v>
      </c>
      <c r="GCK37" t="s">
        <v>1143</v>
      </c>
      <c r="GCL37" t="s">
        <v>1143</v>
      </c>
      <c r="GCM37" t="s">
        <v>1143</v>
      </c>
      <c r="GCN37" t="s">
        <v>1143</v>
      </c>
      <c r="GCO37" t="s">
        <v>1143</v>
      </c>
      <c r="GCP37" t="s">
        <v>1143</v>
      </c>
      <c r="GCQ37" t="s">
        <v>1143</v>
      </c>
      <c r="GCR37" t="s">
        <v>1143</v>
      </c>
      <c r="GCS37" t="s">
        <v>1143</v>
      </c>
      <c r="GCT37" t="s">
        <v>1143</v>
      </c>
      <c r="GCU37" t="s">
        <v>1143</v>
      </c>
      <c r="GCV37" t="s">
        <v>1143</v>
      </c>
      <c r="GCW37" t="s">
        <v>1143</v>
      </c>
      <c r="GCX37" t="s">
        <v>1143</v>
      </c>
      <c r="GCY37" t="s">
        <v>1143</v>
      </c>
      <c r="GCZ37" t="s">
        <v>1143</v>
      </c>
      <c r="GDA37" t="s">
        <v>1143</v>
      </c>
      <c r="GDB37" t="s">
        <v>1143</v>
      </c>
      <c r="GDC37" t="s">
        <v>1143</v>
      </c>
      <c r="GDD37" t="s">
        <v>1143</v>
      </c>
      <c r="GDE37" t="s">
        <v>1143</v>
      </c>
      <c r="GDF37" t="s">
        <v>1143</v>
      </c>
      <c r="GDG37" t="s">
        <v>1143</v>
      </c>
      <c r="GDH37" t="s">
        <v>1143</v>
      </c>
      <c r="GDI37" t="s">
        <v>1143</v>
      </c>
      <c r="GDJ37" t="s">
        <v>1143</v>
      </c>
      <c r="GDK37" t="s">
        <v>1143</v>
      </c>
      <c r="GDL37" t="s">
        <v>1143</v>
      </c>
      <c r="GDM37" t="s">
        <v>1143</v>
      </c>
      <c r="GDN37" t="s">
        <v>1143</v>
      </c>
      <c r="GDO37" t="s">
        <v>1143</v>
      </c>
      <c r="GDP37" t="s">
        <v>1143</v>
      </c>
      <c r="GDQ37" t="s">
        <v>1143</v>
      </c>
      <c r="GDR37" t="s">
        <v>1143</v>
      </c>
      <c r="GDS37" t="s">
        <v>1143</v>
      </c>
      <c r="GDT37" t="s">
        <v>1143</v>
      </c>
      <c r="GDU37" t="s">
        <v>1143</v>
      </c>
      <c r="GDV37" t="s">
        <v>1143</v>
      </c>
      <c r="GDW37" t="s">
        <v>1143</v>
      </c>
      <c r="GDX37" t="s">
        <v>1143</v>
      </c>
      <c r="GDY37" t="s">
        <v>1143</v>
      </c>
      <c r="GDZ37" t="s">
        <v>1143</v>
      </c>
      <c r="GEA37" t="s">
        <v>1143</v>
      </c>
      <c r="GEB37" t="s">
        <v>1143</v>
      </c>
      <c r="GEC37" t="s">
        <v>1143</v>
      </c>
      <c r="GED37" t="s">
        <v>1143</v>
      </c>
      <c r="GEE37" t="s">
        <v>1143</v>
      </c>
      <c r="GEF37" t="s">
        <v>1143</v>
      </c>
      <c r="GEG37" t="s">
        <v>1143</v>
      </c>
      <c r="GEH37" t="s">
        <v>1143</v>
      </c>
      <c r="GEI37" t="s">
        <v>1143</v>
      </c>
      <c r="GEJ37" t="s">
        <v>1143</v>
      </c>
      <c r="GEK37" t="s">
        <v>1143</v>
      </c>
      <c r="GEL37" t="s">
        <v>1143</v>
      </c>
      <c r="GEM37" t="s">
        <v>1143</v>
      </c>
      <c r="GEN37" t="s">
        <v>1143</v>
      </c>
      <c r="GEO37" t="s">
        <v>1143</v>
      </c>
      <c r="GEP37" t="s">
        <v>1143</v>
      </c>
      <c r="GEQ37" t="s">
        <v>1143</v>
      </c>
      <c r="GER37" t="s">
        <v>1143</v>
      </c>
      <c r="GES37" t="s">
        <v>1143</v>
      </c>
      <c r="GET37" t="s">
        <v>1143</v>
      </c>
      <c r="GEU37" t="s">
        <v>1143</v>
      </c>
      <c r="GEV37" t="s">
        <v>1143</v>
      </c>
      <c r="GEW37" t="s">
        <v>1143</v>
      </c>
      <c r="GEX37" t="s">
        <v>1143</v>
      </c>
      <c r="GEY37" t="s">
        <v>1143</v>
      </c>
      <c r="GEZ37" t="s">
        <v>1143</v>
      </c>
      <c r="GFA37" t="s">
        <v>1143</v>
      </c>
      <c r="GFB37" t="s">
        <v>1143</v>
      </c>
      <c r="GFC37" t="s">
        <v>1143</v>
      </c>
      <c r="GFD37" t="s">
        <v>1143</v>
      </c>
      <c r="GFE37" t="s">
        <v>1143</v>
      </c>
      <c r="GFF37" t="s">
        <v>1143</v>
      </c>
      <c r="GFG37" t="s">
        <v>1143</v>
      </c>
      <c r="GFH37" t="s">
        <v>1143</v>
      </c>
      <c r="GFI37" t="s">
        <v>1143</v>
      </c>
      <c r="GFJ37" t="s">
        <v>1143</v>
      </c>
      <c r="GFK37" t="s">
        <v>1143</v>
      </c>
      <c r="GFL37" t="s">
        <v>1143</v>
      </c>
      <c r="GFM37" t="s">
        <v>1143</v>
      </c>
      <c r="GFN37" t="s">
        <v>1143</v>
      </c>
      <c r="GFO37" t="s">
        <v>1143</v>
      </c>
      <c r="GFP37" t="s">
        <v>1143</v>
      </c>
      <c r="GFQ37" t="s">
        <v>1143</v>
      </c>
      <c r="GFR37" t="s">
        <v>1143</v>
      </c>
      <c r="GFS37" t="s">
        <v>1143</v>
      </c>
      <c r="GFT37" t="s">
        <v>1143</v>
      </c>
      <c r="GFU37" t="s">
        <v>1143</v>
      </c>
      <c r="GFV37" t="s">
        <v>1143</v>
      </c>
      <c r="GFW37" t="s">
        <v>1143</v>
      </c>
      <c r="GFX37" t="s">
        <v>1143</v>
      </c>
      <c r="GFY37" t="s">
        <v>1143</v>
      </c>
      <c r="GFZ37" t="s">
        <v>1143</v>
      </c>
      <c r="GGA37" t="s">
        <v>1143</v>
      </c>
      <c r="GGB37" t="s">
        <v>1143</v>
      </c>
      <c r="GGC37" t="s">
        <v>1143</v>
      </c>
      <c r="GGD37" t="s">
        <v>1143</v>
      </c>
      <c r="GGE37" t="s">
        <v>1143</v>
      </c>
      <c r="GGF37" t="s">
        <v>1143</v>
      </c>
      <c r="GGG37" t="s">
        <v>1143</v>
      </c>
      <c r="GGH37" t="s">
        <v>1143</v>
      </c>
      <c r="GGI37" t="s">
        <v>1143</v>
      </c>
      <c r="GGJ37" t="s">
        <v>1143</v>
      </c>
      <c r="GGK37" t="s">
        <v>1143</v>
      </c>
      <c r="GGL37" t="s">
        <v>1143</v>
      </c>
      <c r="GGM37" t="s">
        <v>1143</v>
      </c>
      <c r="GGN37" t="s">
        <v>1143</v>
      </c>
      <c r="GGO37" t="s">
        <v>1143</v>
      </c>
      <c r="GGP37" t="s">
        <v>1143</v>
      </c>
      <c r="GGQ37" t="s">
        <v>1143</v>
      </c>
      <c r="GGR37" t="s">
        <v>1143</v>
      </c>
      <c r="GGS37" t="s">
        <v>1143</v>
      </c>
      <c r="GGT37" t="s">
        <v>1143</v>
      </c>
      <c r="GGU37" t="s">
        <v>1143</v>
      </c>
      <c r="GGV37" t="s">
        <v>1143</v>
      </c>
      <c r="GGW37" t="s">
        <v>1143</v>
      </c>
      <c r="GGX37" t="s">
        <v>1143</v>
      </c>
      <c r="GGY37" t="s">
        <v>1143</v>
      </c>
      <c r="GGZ37" t="s">
        <v>1143</v>
      </c>
      <c r="GHA37" t="s">
        <v>1143</v>
      </c>
      <c r="GHB37" t="s">
        <v>1143</v>
      </c>
      <c r="GHC37" t="s">
        <v>1143</v>
      </c>
      <c r="GHD37" t="s">
        <v>1143</v>
      </c>
      <c r="GHE37" t="s">
        <v>1143</v>
      </c>
      <c r="GHF37" t="s">
        <v>1143</v>
      </c>
      <c r="GHG37" t="s">
        <v>1143</v>
      </c>
      <c r="GHH37" t="s">
        <v>1143</v>
      </c>
      <c r="GHI37" t="s">
        <v>1143</v>
      </c>
      <c r="GHJ37" t="s">
        <v>1143</v>
      </c>
      <c r="GHK37" t="s">
        <v>1143</v>
      </c>
      <c r="GHL37" t="s">
        <v>1143</v>
      </c>
      <c r="GHM37" t="s">
        <v>1143</v>
      </c>
      <c r="GHN37" t="s">
        <v>1143</v>
      </c>
      <c r="GHO37" t="s">
        <v>1143</v>
      </c>
      <c r="GHP37" t="s">
        <v>1143</v>
      </c>
      <c r="GHQ37" t="s">
        <v>1143</v>
      </c>
      <c r="GHR37" t="s">
        <v>1143</v>
      </c>
      <c r="GHS37" t="s">
        <v>1143</v>
      </c>
      <c r="GHT37" t="s">
        <v>1143</v>
      </c>
      <c r="GHU37" t="s">
        <v>1143</v>
      </c>
      <c r="GHV37" t="s">
        <v>1143</v>
      </c>
      <c r="GHW37" t="s">
        <v>1143</v>
      </c>
      <c r="GHX37" t="s">
        <v>1143</v>
      </c>
      <c r="GHY37" t="s">
        <v>1143</v>
      </c>
      <c r="GHZ37" t="s">
        <v>1143</v>
      </c>
      <c r="GIA37" t="s">
        <v>1143</v>
      </c>
      <c r="GIB37" t="s">
        <v>1143</v>
      </c>
      <c r="GIC37" t="s">
        <v>1143</v>
      </c>
      <c r="GID37" t="s">
        <v>1143</v>
      </c>
      <c r="GIE37" t="s">
        <v>1143</v>
      </c>
      <c r="GIF37" t="s">
        <v>1143</v>
      </c>
      <c r="GIG37" t="s">
        <v>1143</v>
      </c>
      <c r="GIH37" t="s">
        <v>1143</v>
      </c>
      <c r="GII37" t="s">
        <v>1143</v>
      </c>
      <c r="GIJ37" t="s">
        <v>1143</v>
      </c>
      <c r="GIK37" t="s">
        <v>1143</v>
      </c>
      <c r="GIL37" t="s">
        <v>1143</v>
      </c>
      <c r="GIM37" t="s">
        <v>1143</v>
      </c>
      <c r="GIN37" t="s">
        <v>1143</v>
      </c>
      <c r="GIO37" t="s">
        <v>1143</v>
      </c>
      <c r="GIP37" t="s">
        <v>1143</v>
      </c>
      <c r="GIQ37" t="s">
        <v>1143</v>
      </c>
      <c r="GIR37" t="s">
        <v>1143</v>
      </c>
      <c r="GIS37" t="s">
        <v>1143</v>
      </c>
      <c r="GIT37" t="s">
        <v>1143</v>
      </c>
      <c r="GIU37" t="s">
        <v>1143</v>
      </c>
      <c r="GIV37" t="s">
        <v>1143</v>
      </c>
      <c r="GIW37" t="s">
        <v>1143</v>
      </c>
      <c r="GIX37" t="s">
        <v>1143</v>
      </c>
      <c r="GIY37" t="s">
        <v>1143</v>
      </c>
      <c r="GIZ37" t="s">
        <v>1143</v>
      </c>
      <c r="GJA37" t="s">
        <v>1143</v>
      </c>
      <c r="GJB37" t="s">
        <v>1143</v>
      </c>
      <c r="GJC37" t="s">
        <v>1143</v>
      </c>
      <c r="GJD37" t="s">
        <v>1143</v>
      </c>
      <c r="GJE37" t="s">
        <v>1143</v>
      </c>
      <c r="GJF37" t="s">
        <v>1143</v>
      </c>
      <c r="GJG37" t="s">
        <v>1143</v>
      </c>
      <c r="GJH37" t="s">
        <v>1143</v>
      </c>
      <c r="GJI37" t="s">
        <v>1143</v>
      </c>
      <c r="GJJ37" t="s">
        <v>1143</v>
      </c>
      <c r="GJK37" t="s">
        <v>1143</v>
      </c>
      <c r="GJL37" t="s">
        <v>1143</v>
      </c>
      <c r="GJM37" t="s">
        <v>1143</v>
      </c>
      <c r="GJN37" t="s">
        <v>1143</v>
      </c>
      <c r="GJO37" t="s">
        <v>1143</v>
      </c>
      <c r="GJP37" t="s">
        <v>1143</v>
      </c>
      <c r="GJQ37" t="s">
        <v>1143</v>
      </c>
      <c r="GJR37" t="s">
        <v>1143</v>
      </c>
      <c r="GJS37" t="s">
        <v>1143</v>
      </c>
      <c r="GJT37" t="s">
        <v>1143</v>
      </c>
      <c r="GJU37" t="s">
        <v>1143</v>
      </c>
      <c r="GJV37" t="s">
        <v>1143</v>
      </c>
      <c r="GJW37" t="s">
        <v>1143</v>
      </c>
      <c r="GJX37" t="s">
        <v>1143</v>
      </c>
      <c r="GJY37" t="s">
        <v>1143</v>
      </c>
      <c r="GJZ37" t="s">
        <v>1143</v>
      </c>
      <c r="GKA37" t="s">
        <v>1143</v>
      </c>
      <c r="GKB37" t="s">
        <v>1143</v>
      </c>
      <c r="GKC37" t="s">
        <v>1143</v>
      </c>
      <c r="GKD37" t="s">
        <v>1143</v>
      </c>
      <c r="GKE37" t="s">
        <v>1143</v>
      </c>
      <c r="GKF37" t="s">
        <v>1143</v>
      </c>
      <c r="GKG37" t="s">
        <v>1143</v>
      </c>
      <c r="GKH37" t="s">
        <v>1143</v>
      </c>
      <c r="GKI37" t="s">
        <v>1143</v>
      </c>
      <c r="GKJ37" t="s">
        <v>1143</v>
      </c>
      <c r="GKK37" t="s">
        <v>1143</v>
      </c>
      <c r="GKL37" t="s">
        <v>1143</v>
      </c>
      <c r="GKM37" t="s">
        <v>1143</v>
      </c>
      <c r="GKN37" t="s">
        <v>1143</v>
      </c>
      <c r="GKO37" t="s">
        <v>1143</v>
      </c>
      <c r="GKP37" t="s">
        <v>1143</v>
      </c>
      <c r="GKQ37" t="s">
        <v>1143</v>
      </c>
      <c r="GKR37" t="s">
        <v>1143</v>
      </c>
      <c r="GKS37" t="s">
        <v>1143</v>
      </c>
      <c r="GKT37" t="s">
        <v>1143</v>
      </c>
      <c r="GKU37" t="s">
        <v>1143</v>
      </c>
      <c r="GKV37" t="s">
        <v>1143</v>
      </c>
      <c r="GKW37" t="s">
        <v>1143</v>
      </c>
      <c r="GKX37" t="s">
        <v>1143</v>
      </c>
      <c r="GKY37" t="s">
        <v>1143</v>
      </c>
      <c r="GKZ37" t="s">
        <v>1143</v>
      </c>
      <c r="GLA37" t="s">
        <v>1143</v>
      </c>
      <c r="GLB37" t="s">
        <v>1143</v>
      </c>
      <c r="GLC37" t="s">
        <v>1143</v>
      </c>
      <c r="GLD37" t="s">
        <v>1143</v>
      </c>
      <c r="GLE37" t="s">
        <v>1143</v>
      </c>
      <c r="GLF37" t="s">
        <v>1143</v>
      </c>
      <c r="GLG37" t="s">
        <v>1143</v>
      </c>
      <c r="GLH37" t="s">
        <v>1143</v>
      </c>
      <c r="GLI37" t="s">
        <v>1143</v>
      </c>
      <c r="GLJ37" t="s">
        <v>1143</v>
      </c>
      <c r="GLK37" t="s">
        <v>1143</v>
      </c>
      <c r="GLL37" t="s">
        <v>1143</v>
      </c>
      <c r="GLM37" t="s">
        <v>1143</v>
      </c>
      <c r="GLN37" t="s">
        <v>1143</v>
      </c>
      <c r="GLO37" t="s">
        <v>1143</v>
      </c>
      <c r="GLP37" t="s">
        <v>1143</v>
      </c>
      <c r="GLQ37" t="s">
        <v>1143</v>
      </c>
      <c r="GLR37" t="s">
        <v>1143</v>
      </c>
      <c r="GLS37" t="s">
        <v>1143</v>
      </c>
      <c r="GLT37" t="s">
        <v>1143</v>
      </c>
      <c r="GLU37" t="s">
        <v>1143</v>
      </c>
      <c r="GLV37" t="s">
        <v>1143</v>
      </c>
      <c r="GLW37" t="s">
        <v>1143</v>
      </c>
      <c r="GLX37" t="s">
        <v>1143</v>
      </c>
      <c r="GLY37" t="s">
        <v>1143</v>
      </c>
      <c r="GLZ37" t="s">
        <v>1143</v>
      </c>
      <c r="GMA37" t="s">
        <v>1143</v>
      </c>
      <c r="GMB37" t="s">
        <v>1143</v>
      </c>
      <c r="GMC37" t="s">
        <v>1143</v>
      </c>
      <c r="GMD37" t="s">
        <v>1143</v>
      </c>
      <c r="GME37" t="s">
        <v>1143</v>
      </c>
      <c r="GMF37" t="s">
        <v>1143</v>
      </c>
      <c r="GMG37" t="s">
        <v>1143</v>
      </c>
      <c r="GMH37" t="s">
        <v>1143</v>
      </c>
      <c r="GMI37" t="s">
        <v>1143</v>
      </c>
      <c r="GMJ37" t="s">
        <v>1143</v>
      </c>
      <c r="GMK37" t="s">
        <v>1143</v>
      </c>
      <c r="GML37" t="s">
        <v>1143</v>
      </c>
      <c r="GMM37" t="s">
        <v>1143</v>
      </c>
      <c r="GMN37" t="s">
        <v>1143</v>
      </c>
      <c r="GMO37" t="s">
        <v>1143</v>
      </c>
      <c r="GMP37" t="s">
        <v>1143</v>
      </c>
      <c r="GMQ37" t="s">
        <v>1143</v>
      </c>
      <c r="GMR37" t="s">
        <v>1143</v>
      </c>
      <c r="GMS37" t="s">
        <v>1143</v>
      </c>
      <c r="GMT37" t="s">
        <v>1143</v>
      </c>
      <c r="GMU37" t="s">
        <v>1143</v>
      </c>
      <c r="GMV37" t="s">
        <v>1143</v>
      </c>
      <c r="GMW37" t="s">
        <v>1143</v>
      </c>
      <c r="GMX37" t="s">
        <v>1143</v>
      </c>
      <c r="GMY37" t="s">
        <v>1143</v>
      </c>
      <c r="GMZ37" t="s">
        <v>1143</v>
      </c>
      <c r="GNA37" t="s">
        <v>1143</v>
      </c>
      <c r="GNB37" t="s">
        <v>1143</v>
      </c>
      <c r="GNC37" t="s">
        <v>1143</v>
      </c>
      <c r="GND37" t="s">
        <v>1143</v>
      </c>
      <c r="GNE37" t="s">
        <v>1143</v>
      </c>
      <c r="GNF37" t="s">
        <v>1143</v>
      </c>
      <c r="GNG37" t="s">
        <v>1143</v>
      </c>
      <c r="GNH37" t="s">
        <v>1143</v>
      </c>
      <c r="GNI37" t="s">
        <v>1143</v>
      </c>
      <c r="GNJ37" t="s">
        <v>1143</v>
      </c>
      <c r="GNK37" t="s">
        <v>1143</v>
      </c>
      <c r="GNL37" t="s">
        <v>1143</v>
      </c>
      <c r="GNM37" t="s">
        <v>1143</v>
      </c>
      <c r="GNN37" t="s">
        <v>1143</v>
      </c>
      <c r="GNO37" t="s">
        <v>1143</v>
      </c>
      <c r="GNP37" t="s">
        <v>1143</v>
      </c>
      <c r="GNQ37" t="s">
        <v>1143</v>
      </c>
      <c r="GNR37" t="s">
        <v>1143</v>
      </c>
      <c r="GNS37" t="s">
        <v>1143</v>
      </c>
      <c r="GNT37" t="s">
        <v>1143</v>
      </c>
      <c r="GNU37" t="s">
        <v>1143</v>
      </c>
      <c r="GNV37" t="s">
        <v>1143</v>
      </c>
      <c r="GNW37" t="s">
        <v>1143</v>
      </c>
      <c r="GNX37" t="s">
        <v>1143</v>
      </c>
      <c r="GNY37" t="s">
        <v>1143</v>
      </c>
      <c r="GNZ37" t="s">
        <v>1143</v>
      </c>
      <c r="GOA37" t="s">
        <v>1143</v>
      </c>
      <c r="GOB37" t="s">
        <v>1143</v>
      </c>
      <c r="GOC37" t="s">
        <v>1143</v>
      </c>
      <c r="GOD37" t="s">
        <v>1143</v>
      </c>
      <c r="GOE37" t="s">
        <v>1143</v>
      </c>
      <c r="GOF37" t="s">
        <v>1143</v>
      </c>
      <c r="GOG37" t="s">
        <v>1143</v>
      </c>
      <c r="GOH37" t="s">
        <v>1143</v>
      </c>
      <c r="GOI37" t="s">
        <v>1143</v>
      </c>
      <c r="GOJ37" t="s">
        <v>1143</v>
      </c>
      <c r="GOK37" t="s">
        <v>1143</v>
      </c>
      <c r="GOL37" t="s">
        <v>1143</v>
      </c>
      <c r="GOM37" t="s">
        <v>1143</v>
      </c>
      <c r="GON37" t="s">
        <v>1143</v>
      </c>
      <c r="GOO37" t="s">
        <v>1143</v>
      </c>
      <c r="GOP37" t="s">
        <v>1143</v>
      </c>
      <c r="GOQ37" t="s">
        <v>1143</v>
      </c>
      <c r="GOR37" t="s">
        <v>1143</v>
      </c>
      <c r="GOS37" t="s">
        <v>1143</v>
      </c>
      <c r="GOT37" t="s">
        <v>1143</v>
      </c>
      <c r="GOU37" t="s">
        <v>1143</v>
      </c>
      <c r="GOV37" t="s">
        <v>1143</v>
      </c>
      <c r="GOW37" t="s">
        <v>1143</v>
      </c>
      <c r="GOX37" t="s">
        <v>1143</v>
      </c>
      <c r="GOY37" t="s">
        <v>1143</v>
      </c>
      <c r="GOZ37" t="s">
        <v>1143</v>
      </c>
      <c r="GPA37" t="s">
        <v>1143</v>
      </c>
      <c r="GPB37" t="s">
        <v>1143</v>
      </c>
      <c r="GPC37" t="s">
        <v>1143</v>
      </c>
      <c r="GPD37" t="s">
        <v>1143</v>
      </c>
      <c r="GPE37" t="s">
        <v>1143</v>
      </c>
      <c r="GPF37" t="s">
        <v>1143</v>
      </c>
      <c r="GPG37" t="s">
        <v>1143</v>
      </c>
      <c r="GPH37" t="s">
        <v>1143</v>
      </c>
      <c r="GPI37" t="s">
        <v>1143</v>
      </c>
      <c r="GPJ37" t="s">
        <v>1143</v>
      </c>
      <c r="GPK37" t="s">
        <v>1143</v>
      </c>
      <c r="GPL37" t="s">
        <v>1143</v>
      </c>
      <c r="GPM37" t="s">
        <v>1143</v>
      </c>
      <c r="GPN37" t="s">
        <v>1143</v>
      </c>
      <c r="GPO37" t="s">
        <v>1143</v>
      </c>
      <c r="GPP37" t="s">
        <v>1143</v>
      </c>
      <c r="GPQ37" t="s">
        <v>1143</v>
      </c>
      <c r="GPR37" t="s">
        <v>1143</v>
      </c>
      <c r="GPS37" t="s">
        <v>1143</v>
      </c>
      <c r="GPT37" t="s">
        <v>1143</v>
      </c>
      <c r="GPU37" t="s">
        <v>1143</v>
      </c>
      <c r="GPV37" t="s">
        <v>1143</v>
      </c>
      <c r="GPW37" t="s">
        <v>1143</v>
      </c>
      <c r="GPX37" t="s">
        <v>1143</v>
      </c>
      <c r="GPY37" t="s">
        <v>1143</v>
      </c>
      <c r="GPZ37" t="s">
        <v>1143</v>
      </c>
      <c r="GQA37" t="s">
        <v>1143</v>
      </c>
      <c r="GQB37" t="s">
        <v>1143</v>
      </c>
      <c r="GQC37" t="s">
        <v>1143</v>
      </c>
      <c r="GQD37" t="s">
        <v>1143</v>
      </c>
      <c r="GQE37" t="s">
        <v>1143</v>
      </c>
      <c r="GQF37" t="s">
        <v>1143</v>
      </c>
      <c r="GQG37" t="s">
        <v>1143</v>
      </c>
      <c r="GQH37" t="s">
        <v>1143</v>
      </c>
      <c r="GQI37" t="s">
        <v>1143</v>
      </c>
      <c r="GQJ37" t="s">
        <v>1143</v>
      </c>
      <c r="GQK37" t="s">
        <v>1143</v>
      </c>
      <c r="GQL37" t="s">
        <v>1143</v>
      </c>
      <c r="GQM37" t="s">
        <v>1143</v>
      </c>
      <c r="GQN37" t="s">
        <v>1143</v>
      </c>
      <c r="GQO37" t="s">
        <v>1143</v>
      </c>
      <c r="GQP37" t="s">
        <v>1143</v>
      </c>
      <c r="GQQ37" t="s">
        <v>1143</v>
      </c>
      <c r="GQR37" t="s">
        <v>1143</v>
      </c>
      <c r="GQS37" t="s">
        <v>1143</v>
      </c>
      <c r="GQT37" t="s">
        <v>1143</v>
      </c>
      <c r="GQU37" t="s">
        <v>1143</v>
      </c>
      <c r="GQV37" t="s">
        <v>1143</v>
      </c>
      <c r="GQW37" t="s">
        <v>1143</v>
      </c>
      <c r="GQX37" t="s">
        <v>1143</v>
      </c>
      <c r="GQY37" t="s">
        <v>1143</v>
      </c>
      <c r="GQZ37" t="s">
        <v>1143</v>
      </c>
      <c r="GRA37" t="s">
        <v>1143</v>
      </c>
      <c r="GRB37" t="s">
        <v>1143</v>
      </c>
      <c r="GRC37" t="s">
        <v>1143</v>
      </c>
      <c r="GRD37" t="s">
        <v>1143</v>
      </c>
      <c r="GRE37" t="s">
        <v>1143</v>
      </c>
      <c r="GRF37" t="s">
        <v>1143</v>
      </c>
      <c r="GRG37" t="s">
        <v>1143</v>
      </c>
      <c r="GRH37" t="s">
        <v>1143</v>
      </c>
      <c r="GRI37" t="s">
        <v>1143</v>
      </c>
      <c r="GRJ37" t="s">
        <v>1143</v>
      </c>
      <c r="GRK37" t="s">
        <v>1143</v>
      </c>
      <c r="GRL37" t="s">
        <v>1143</v>
      </c>
      <c r="GRM37" t="s">
        <v>1143</v>
      </c>
      <c r="GRN37" t="s">
        <v>1143</v>
      </c>
      <c r="GRO37" t="s">
        <v>1143</v>
      </c>
      <c r="GRP37" t="s">
        <v>1143</v>
      </c>
      <c r="GRQ37" t="s">
        <v>1143</v>
      </c>
      <c r="GRR37" t="s">
        <v>1143</v>
      </c>
      <c r="GRS37" t="s">
        <v>1143</v>
      </c>
      <c r="GRT37" t="s">
        <v>1143</v>
      </c>
      <c r="GRU37" t="s">
        <v>1143</v>
      </c>
      <c r="GRV37" t="s">
        <v>1143</v>
      </c>
      <c r="GRW37" t="s">
        <v>1143</v>
      </c>
      <c r="GRX37" t="s">
        <v>1143</v>
      </c>
      <c r="GRY37" t="s">
        <v>1143</v>
      </c>
      <c r="GRZ37" t="s">
        <v>1143</v>
      </c>
      <c r="GSA37" t="s">
        <v>1143</v>
      </c>
      <c r="GSB37" t="s">
        <v>1143</v>
      </c>
      <c r="GSC37" t="s">
        <v>1143</v>
      </c>
      <c r="GSD37" t="s">
        <v>1143</v>
      </c>
      <c r="GSE37" t="s">
        <v>1143</v>
      </c>
      <c r="GSF37" t="s">
        <v>1143</v>
      </c>
      <c r="GSG37" t="s">
        <v>1143</v>
      </c>
      <c r="GSH37" t="s">
        <v>1143</v>
      </c>
      <c r="GSI37" t="s">
        <v>1143</v>
      </c>
      <c r="GSJ37" t="s">
        <v>1143</v>
      </c>
      <c r="GSK37" t="s">
        <v>1143</v>
      </c>
      <c r="GSL37" t="s">
        <v>1143</v>
      </c>
      <c r="GSM37" t="s">
        <v>1143</v>
      </c>
      <c r="GSN37" t="s">
        <v>1143</v>
      </c>
      <c r="GSO37" t="s">
        <v>1143</v>
      </c>
      <c r="GSP37" t="s">
        <v>1143</v>
      </c>
      <c r="GSQ37" t="s">
        <v>1143</v>
      </c>
      <c r="GSR37" t="s">
        <v>1143</v>
      </c>
      <c r="GSS37" t="s">
        <v>1143</v>
      </c>
      <c r="GST37" t="s">
        <v>1143</v>
      </c>
      <c r="GSU37" t="s">
        <v>1143</v>
      </c>
      <c r="GSV37" t="s">
        <v>1143</v>
      </c>
      <c r="GSW37" t="s">
        <v>1143</v>
      </c>
      <c r="GSX37" t="s">
        <v>1143</v>
      </c>
      <c r="GSY37" t="s">
        <v>1143</v>
      </c>
      <c r="GSZ37" t="s">
        <v>1143</v>
      </c>
      <c r="GTA37" t="s">
        <v>1143</v>
      </c>
      <c r="GTB37" t="s">
        <v>1143</v>
      </c>
      <c r="GTC37" t="s">
        <v>1143</v>
      </c>
      <c r="GTD37" t="s">
        <v>1143</v>
      </c>
      <c r="GTE37" t="s">
        <v>1143</v>
      </c>
      <c r="GTF37" t="s">
        <v>1143</v>
      </c>
      <c r="GTG37" t="s">
        <v>1143</v>
      </c>
      <c r="GTH37" t="s">
        <v>1143</v>
      </c>
      <c r="GTI37" t="s">
        <v>1143</v>
      </c>
      <c r="GTJ37" t="s">
        <v>1143</v>
      </c>
      <c r="GTK37" t="s">
        <v>1143</v>
      </c>
      <c r="GTL37" t="s">
        <v>1143</v>
      </c>
      <c r="GTM37" t="s">
        <v>1143</v>
      </c>
      <c r="GTN37" t="s">
        <v>1143</v>
      </c>
      <c r="GTO37" t="s">
        <v>1143</v>
      </c>
      <c r="GTP37" t="s">
        <v>1143</v>
      </c>
      <c r="GTQ37" t="s">
        <v>1143</v>
      </c>
      <c r="GTR37" t="s">
        <v>1143</v>
      </c>
      <c r="GTS37" t="s">
        <v>1143</v>
      </c>
      <c r="GTT37" t="s">
        <v>1143</v>
      </c>
      <c r="GTU37" t="s">
        <v>1143</v>
      </c>
      <c r="GTV37" t="s">
        <v>1143</v>
      </c>
      <c r="GTW37" t="s">
        <v>1143</v>
      </c>
      <c r="GTX37" t="s">
        <v>1143</v>
      </c>
      <c r="GTY37" t="s">
        <v>1143</v>
      </c>
      <c r="GTZ37" t="s">
        <v>1143</v>
      </c>
      <c r="GUA37" t="s">
        <v>1143</v>
      </c>
      <c r="GUB37" t="s">
        <v>1143</v>
      </c>
      <c r="GUC37" t="s">
        <v>1143</v>
      </c>
      <c r="GUD37" t="s">
        <v>1143</v>
      </c>
      <c r="GUE37" t="s">
        <v>1143</v>
      </c>
      <c r="GUF37" t="s">
        <v>1143</v>
      </c>
      <c r="GUG37" t="s">
        <v>1143</v>
      </c>
      <c r="GUH37" t="s">
        <v>1143</v>
      </c>
      <c r="GUI37" t="s">
        <v>1143</v>
      </c>
      <c r="GUJ37" t="s">
        <v>1143</v>
      </c>
      <c r="GUK37" t="s">
        <v>1143</v>
      </c>
      <c r="GUL37" t="s">
        <v>1143</v>
      </c>
      <c r="GUM37" t="s">
        <v>1143</v>
      </c>
      <c r="GUN37" t="s">
        <v>1143</v>
      </c>
      <c r="GUO37" t="s">
        <v>1143</v>
      </c>
      <c r="GUP37" t="s">
        <v>1143</v>
      </c>
      <c r="GUQ37" t="s">
        <v>1143</v>
      </c>
      <c r="GUR37" t="s">
        <v>1143</v>
      </c>
      <c r="GUS37" t="s">
        <v>1143</v>
      </c>
      <c r="GUT37" t="s">
        <v>1143</v>
      </c>
      <c r="GUU37" t="s">
        <v>1143</v>
      </c>
      <c r="GUV37" t="s">
        <v>1143</v>
      </c>
      <c r="GUW37" t="s">
        <v>1143</v>
      </c>
      <c r="GUX37" t="s">
        <v>1143</v>
      </c>
      <c r="GUY37" t="s">
        <v>1143</v>
      </c>
      <c r="GUZ37" t="s">
        <v>1143</v>
      </c>
      <c r="GVA37" t="s">
        <v>1143</v>
      </c>
      <c r="GVB37" t="s">
        <v>1143</v>
      </c>
      <c r="GVC37" t="s">
        <v>1143</v>
      </c>
      <c r="GVD37" t="s">
        <v>1143</v>
      </c>
      <c r="GVE37" t="s">
        <v>1143</v>
      </c>
      <c r="GVF37" t="s">
        <v>1143</v>
      </c>
      <c r="GVG37" t="s">
        <v>1143</v>
      </c>
      <c r="GVH37" t="s">
        <v>1143</v>
      </c>
      <c r="GVI37" t="s">
        <v>1143</v>
      </c>
      <c r="GVJ37" t="s">
        <v>1143</v>
      </c>
      <c r="GVK37" t="s">
        <v>1143</v>
      </c>
      <c r="GVL37" t="s">
        <v>1143</v>
      </c>
      <c r="GVM37" t="s">
        <v>1143</v>
      </c>
      <c r="GVN37" t="s">
        <v>1143</v>
      </c>
      <c r="GVO37" t="s">
        <v>1143</v>
      </c>
      <c r="GVP37" t="s">
        <v>1143</v>
      </c>
      <c r="GVQ37" t="s">
        <v>1143</v>
      </c>
      <c r="GVR37" t="s">
        <v>1143</v>
      </c>
      <c r="GVS37" t="s">
        <v>1143</v>
      </c>
      <c r="GVT37" t="s">
        <v>1143</v>
      </c>
      <c r="GVU37" t="s">
        <v>1143</v>
      </c>
      <c r="GVV37" t="s">
        <v>1143</v>
      </c>
      <c r="GVW37" t="s">
        <v>1143</v>
      </c>
      <c r="GVX37" t="s">
        <v>1143</v>
      </c>
      <c r="GVY37" t="s">
        <v>1143</v>
      </c>
      <c r="GVZ37" t="s">
        <v>1143</v>
      </c>
      <c r="GWA37" t="s">
        <v>1143</v>
      </c>
      <c r="GWB37" t="s">
        <v>1143</v>
      </c>
      <c r="GWC37" t="s">
        <v>1143</v>
      </c>
      <c r="GWD37" t="s">
        <v>1143</v>
      </c>
      <c r="GWE37" t="s">
        <v>1143</v>
      </c>
      <c r="GWF37" t="s">
        <v>1143</v>
      </c>
      <c r="GWG37" t="s">
        <v>1143</v>
      </c>
      <c r="GWH37" t="s">
        <v>1143</v>
      </c>
      <c r="GWI37" t="s">
        <v>1143</v>
      </c>
      <c r="GWJ37" t="s">
        <v>1143</v>
      </c>
      <c r="GWK37" t="s">
        <v>1143</v>
      </c>
      <c r="GWL37" t="s">
        <v>1143</v>
      </c>
      <c r="GWM37" t="s">
        <v>1143</v>
      </c>
      <c r="GWN37" t="s">
        <v>1143</v>
      </c>
      <c r="GWO37" t="s">
        <v>1143</v>
      </c>
      <c r="GWP37" t="s">
        <v>1143</v>
      </c>
      <c r="GWQ37" t="s">
        <v>1143</v>
      </c>
      <c r="GWR37" t="s">
        <v>1143</v>
      </c>
      <c r="GWS37" t="s">
        <v>1143</v>
      </c>
      <c r="GWT37" t="s">
        <v>1143</v>
      </c>
      <c r="GWU37" t="s">
        <v>1143</v>
      </c>
      <c r="GWV37" t="s">
        <v>1143</v>
      </c>
      <c r="GWW37" t="s">
        <v>1143</v>
      </c>
      <c r="GWX37" t="s">
        <v>1143</v>
      </c>
      <c r="GWY37" t="s">
        <v>1143</v>
      </c>
      <c r="GWZ37" t="s">
        <v>1143</v>
      </c>
      <c r="GXA37" t="s">
        <v>1143</v>
      </c>
      <c r="GXB37" t="s">
        <v>1143</v>
      </c>
      <c r="GXC37" t="s">
        <v>1143</v>
      </c>
      <c r="GXD37" t="s">
        <v>1143</v>
      </c>
      <c r="GXE37" t="s">
        <v>1143</v>
      </c>
      <c r="GXF37" t="s">
        <v>1143</v>
      </c>
      <c r="GXG37" t="s">
        <v>1143</v>
      </c>
      <c r="GXH37" t="s">
        <v>1143</v>
      </c>
      <c r="GXI37" t="s">
        <v>1143</v>
      </c>
      <c r="GXJ37" t="s">
        <v>1143</v>
      </c>
      <c r="GXK37" t="s">
        <v>1143</v>
      </c>
      <c r="GXL37" t="s">
        <v>1143</v>
      </c>
      <c r="GXM37" t="s">
        <v>1143</v>
      </c>
      <c r="GXN37" t="s">
        <v>1143</v>
      </c>
      <c r="GXO37" t="s">
        <v>1143</v>
      </c>
      <c r="GXP37" t="s">
        <v>1143</v>
      </c>
      <c r="GXQ37" t="s">
        <v>1143</v>
      </c>
      <c r="GXR37" t="s">
        <v>1143</v>
      </c>
      <c r="GXS37" t="s">
        <v>1143</v>
      </c>
      <c r="GXT37" t="s">
        <v>1143</v>
      </c>
      <c r="GXU37" t="s">
        <v>1143</v>
      </c>
      <c r="GXV37" t="s">
        <v>1143</v>
      </c>
      <c r="GXW37" t="s">
        <v>1143</v>
      </c>
      <c r="GXX37" t="s">
        <v>1143</v>
      </c>
      <c r="GXY37" t="s">
        <v>1143</v>
      </c>
      <c r="GXZ37" t="s">
        <v>1143</v>
      </c>
      <c r="GYA37" t="s">
        <v>1143</v>
      </c>
      <c r="GYB37" t="s">
        <v>1143</v>
      </c>
      <c r="GYC37" t="s">
        <v>1143</v>
      </c>
      <c r="GYD37" t="s">
        <v>1143</v>
      </c>
      <c r="GYE37" t="s">
        <v>1143</v>
      </c>
      <c r="GYF37" t="s">
        <v>1143</v>
      </c>
      <c r="GYG37" t="s">
        <v>1143</v>
      </c>
      <c r="GYH37" t="s">
        <v>1143</v>
      </c>
      <c r="GYI37" t="s">
        <v>1143</v>
      </c>
      <c r="GYJ37" t="s">
        <v>1143</v>
      </c>
      <c r="GYK37" t="s">
        <v>1143</v>
      </c>
      <c r="GYL37" t="s">
        <v>1143</v>
      </c>
      <c r="GYM37" t="s">
        <v>1143</v>
      </c>
      <c r="GYN37" t="s">
        <v>1143</v>
      </c>
      <c r="GYO37" t="s">
        <v>1143</v>
      </c>
      <c r="GYP37" t="s">
        <v>1143</v>
      </c>
      <c r="GYQ37" t="s">
        <v>1143</v>
      </c>
      <c r="GYR37" t="s">
        <v>1143</v>
      </c>
      <c r="GYS37" t="s">
        <v>1143</v>
      </c>
      <c r="GYT37" t="s">
        <v>1143</v>
      </c>
      <c r="GYU37" t="s">
        <v>1143</v>
      </c>
      <c r="GYV37" t="s">
        <v>1143</v>
      </c>
      <c r="GYW37" t="s">
        <v>1143</v>
      </c>
      <c r="GYX37" t="s">
        <v>1143</v>
      </c>
      <c r="GYY37" t="s">
        <v>1143</v>
      </c>
      <c r="GYZ37" t="s">
        <v>1143</v>
      </c>
      <c r="GZA37" t="s">
        <v>1143</v>
      </c>
      <c r="GZB37" t="s">
        <v>1143</v>
      </c>
      <c r="GZC37" t="s">
        <v>1143</v>
      </c>
      <c r="GZD37" t="s">
        <v>1143</v>
      </c>
      <c r="GZE37" t="s">
        <v>1143</v>
      </c>
      <c r="GZF37" t="s">
        <v>1143</v>
      </c>
      <c r="GZG37" t="s">
        <v>1143</v>
      </c>
      <c r="GZH37" t="s">
        <v>1143</v>
      </c>
      <c r="GZI37" t="s">
        <v>1143</v>
      </c>
      <c r="GZJ37" t="s">
        <v>1143</v>
      </c>
      <c r="GZK37" t="s">
        <v>1143</v>
      </c>
      <c r="GZL37" t="s">
        <v>1143</v>
      </c>
      <c r="GZM37" t="s">
        <v>1143</v>
      </c>
      <c r="GZN37" t="s">
        <v>1143</v>
      </c>
      <c r="GZO37" t="s">
        <v>1143</v>
      </c>
      <c r="GZP37" t="s">
        <v>1143</v>
      </c>
      <c r="GZQ37" t="s">
        <v>1143</v>
      </c>
      <c r="GZR37" t="s">
        <v>1143</v>
      </c>
      <c r="GZS37" t="s">
        <v>1143</v>
      </c>
      <c r="GZT37" t="s">
        <v>1143</v>
      </c>
      <c r="GZU37" t="s">
        <v>1143</v>
      </c>
      <c r="GZV37" t="s">
        <v>1143</v>
      </c>
      <c r="GZW37" t="s">
        <v>1143</v>
      </c>
      <c r="GZX37" t="s">
        <v>1143</v>
      </c>
      <c r="GZY37" t="s">
        <v>1143</v>
      </c>
      <c r="GZZ37" t="s">
        <v>1143</v>
      </c>
      <c r="HAA37" t="s">
        <v>1143</v>
      </c>
      <c r="HAB37" t="s">
        <v>1143</v>
      </c>
      <c r="HAC37" t="s">
        <v>1143</v>
      </c>
      <c r="HAD37" t="s">
        <v>1143</v>
      </c>
      <c r="HAE37" t="s">
        <v>1143</v>
      </c>
      <c r="HAF37" t="s">
        <v>1143</v>
      </c>
      <c r="HAG37" t="s">
        <v>1143</v>
      </c>
      <c r="HAH37" t="s">
        <v>1143</v>
      </c>
      <c r="HAI37" t="s">
        <v>1143</v>
      </c>
      <c r="HAJ37" t="s">
        <v>1143</v>
      </c>
      <c r="HAK37" t="s">
        <v>1143</v>
      </c>
      <c r="HAL37" t="s">
        <v>1143</v>
      </c>
      <c r="HAM37" t="s">
        <v>1143</v>
      </c>
      <c r="HAN37" t="s">
        <v>1143</v>
      </c>
      <c r="HAO37" t="s">
        <v>1143</v>
      </c>
      <c r="HAP37" t="s">
        <v>1143</v>
      </c>
      <c r="HAQ37" t="s">
        <v>1143</v>
      </c>
      <c r="HAR37" t="s">
        <v>1143</v>
      </c>
      <c r="HAS37" t="s">
        <v>1143</v>
      </c>
      <c r="HAT37" t="s">
        <v>1143</v>
      </c>
      <c r="HAU37" t="s">
        <v>1143</v>
      </c>
      <c r="HAV37" t="s">
        <v>1143</v>
      </c>
      <c r="HAW37" t="s">
        <v>1143</v>
      </c>
      <c r="HAX37" t="s">
        <v>1143</v>
      </c>
      <c r="HAY37" t="s">
        <v>1143</v>
      </c>
      <c r="HAZ37" t="s">
        <v>1143</v>
      </c>
      <c r="HBA37" t="s">
        <v>1143</v>
      </c>
      <c r="HBB37" t="s">
        <v>1143</v>
      </c>
      <c r="HBC37" t="s">
        <v>1143</v>
      </c>
      <c r="HBD37" t="s">
        <v>1143</v>
      </c>
      <c r="HBE37" t="s">
        <v>1143</v>
      </c>
      <c r="HBF37" t="s">
        <v>1143</v>
      </c>
      <c r="HBG37" t="s">
        <v>1143</v>
      </c>
      <c r="HBH37" t="s">
        <v>1143</v>
      </c>
      <c r="HBI37" t="s">
        <v>1143</v>
      </c>
      <c r="HBJ37" t="s">
        <v>1143</v>
      </c>
      <c r="HBK37" t="s">
        <v>1143</v>
      </c>
      <c r="HBL37" t="s">
        <v>1143</v>
      </c>
      <c r="HBM37" t="s">
        <v>1143</v>
      </c>
      <c r="HBN37" t="s">
        <v>1143</v>
      </c>
      <c r="HBO37" t="s">
        <v>1143</v>
      </c>
      <c r="HBP37" t="s">
        <v>1143</v>
      </c>
      <c r="HBQ37" t="s">
        <v>1143</v>
      </c>
      <c r="HBR37" t="s">
        <v>1143</v>
      </c>
      <c r="HBS37" t="s">
        <v>1143</v>
      </c>
      <c r="HBT37" t="s">
        <v>1143</v>
      </c>
      <c r="HBU37" t="s">
        <v>1143</v>
      </c>
      <c r="HBV37" t="s">
        <v>1143</v>
      </c>
      <c r="HBW37" t="s">
        <v>1143</v>
      </c>
      <c r="HBX37" t="s">
        <v>1143</v>
      </c>
      <c r="HBY37" t="s">
        <v>1143</v>
      </c>
      <c r="HBZ37" t="s">
        <v>1143</v>
      </c>
      <c r="HCA37" t="s">
        <v>1143</v>
      </c>
      <c r="HCB37" t="s">
        <v>1143</v>
      </c>
      <c r="HCC37" t="s">
        <v>1143</v>
      </c>
      <c r="HCD37" t="s">
        <v>1143</v>
      </c>
      <c r="HCE37" t="s">
        <v>1143</v>
      </c>
      <c r="HCF37" t="s">
        <v>1143</v>
      </c>
      <c r="HCG37" t="s">
        <v>1143</v>
      </c>
      <c r="HCH37" t="s">
        <v>1143</v>
      </c>
      <c r="HCI37" t="s">
        <v>1143</v>
      </c>
      <c r="HCJ37" t="s">
        <v>1143</v>
      </c>
      <c r="HCK37" t="s">
        <v>1143</v>
      </c>
      <c r="HCL37" t="s">
        <v>1143</v>
      </c>
      <c r="HCM37" t="s">
        <v>1143</v>
      </c>
      <c r="HCN37" t="s">
        <v>1143</v>
      </c>
      <c r="HCO37" t="s">
        <v>1143</v>
      </c>
      <c r="HCP37" t="s">
        <v>1143</v>
      </c>
      <c r="HCQ37" t="s">
        <v>1143</v>
      </c>
      <c r="HCR37" t="s">
        <v>1143</v>
      </c>
      <c r="HCS37" t="s">
        <v>1143</v>
      </c>
      <c r="HCT37" t="s">
        <v>1143</v>
      </c>
      <c r="HCU37" t="s">
        <v>1143</v>
      </c>
      <c r="HCV37" t="s">
        <v>1143</v>
      </c>
      <c r="HCW37" t="s">
        <v>1143</v>
      </c>
      <c r="HCX37" t="s">
        <v>1143</v>
      </c>
      <c r="HCY37" t="s">
        <v>1143</v>
      </c>
      <c r="HCZ37" t="s">
        <v>1143</v>
      </c>
      <c r="HDA37" t="s">
        <v>1143</v>
      </c>
      <c r="HDB37" t="s">
        <v>1143</v>
      </c>
      <c r="HDC37" t="s">
        <v>1143</v>
      </c>
      <c r="HDD37" t="s">
        <v>1143</v>
      </c>
      <c r="HDE37" t="s">
        <v>1143</v>
      </c>
      <c r="HDF37" t="s">
        <v>1143</v>
      </c>
      <c r="HDG37" t="s">
        <v>1143</v>
      </c>
      <c r="HDH37" t="s">
        <v>1143</v>
      </c>
      <c r="HDI37" t="s">
        <v>1143</v>
      </c>
      <c r="HDJ37" t="s">
        <v>1143</v>
      </c>
      <c r="HDK37" t="s">
        <v>1143</v>
      </c>
      <c r="HDL37" t="s">
        <v>1143</v>
      </c>
      <c r="HDM37" t="s">
        <v>1143</v>
      </c>
      <c r="HDN37" t="s">
        <v>1143</v>
      </c>
      <c r="HDO37" t="s">
        <v>1143</v>
      </c>
      <c r="HDP37" t="s">
        <v>1143</v>
      </c>
      <c r="HDQ37" t="s">
        <v>1143</v>
      </c>
      <c r="HDR37" t="s">
        <v>1143</v>
      </c>
      <c r="HDS37" t="s">
        <v>1143</v>
      </c>
      <c r="HDT37" t="s">
        <v>1143</v>
      </c>
      <c r="HDU37" t="s">
        <v>1143</v>
      </c>
      <c r="HDV37" t="s">
        <v>1143</v>
      </c>
      <c r="HDW37" t="s">
        <v>1143</v>
      </c>
      <c r="HDX37" t="s">
        <v>1143</v>
      </c>
      <c r="HDY37" t="s">
        <v>1143</v>
      </c>
      <c r="HDZ37" t="s">
        <v>1143</v>
      </c>
      <c r="HEA37" t="s">
        <v>1143</v>
      </c>
      <c r="HEB37" t="s">
        <v>1143</v>
      </c>
      <c r="HEC37" t="s">
        <v>1143</v>
      </c>
      <c r="HED37" t="s">
        <v>1143</v>
      </c>
      <c r="HEE37" t="s">
        <v>1143</v>
      </c>
      <c r="HEF37" t="s">
        <v>1143</v>
      </c>
      <c r="HEG37" t="s">
        <v>1143</v>
      </c>
      <c r="HEH37" t="s">
        <v>1143</v>
      </c>
      <c r="HEI37" t="s">
        <v>1143</v>
      </c>
      <c r="HEJ37" t="s">
        <v>1143</v>
      </c>
      <c r="HEK37" t="s">
        <v>1143</v>
      </c>
      <c r="HEL37" t="s">
        <v>1143</v>
      </c>
      <c r="HEM37" t="s">
        <v>1143</v>
      </c>
      <c r="HEN37" t="s">
        <v>1143</v>
      </c>
      <c r="HEO37" t="s">
        <v>1143</v>
      </c>
      <c r="HEP37" t="s">
        <v>1143</v>
      </c>
      <c r="HEQ37" t="s">
        <v>1143</v>
      </c>
      <c r="HER37" t="s">
        <v>1143</v>
      </c>
      <c r="HES37" t="s">
        <v>1143</v>
      </c>
      <c r="HET37" t="s">
        <v>1143</v>
      </c>
      <c r="HEU37" t="s">
        <v>1143</v>
      </c>
      <c r="HEV37" t="s">
        <v>1143</v>
      </c>
      <c r="HEW37" t="s">
        <v>1143</v>
      </c>
      <c r="HEX37" t="s">
        <v>1143</v>
      </c>
      <c r="HEY37" t="s">
        <v>1143</v>
      </c>
      <c r="HEZ37" t="s">
        <v>1143</v>
      </c>
      <c r="HFA37" t="s">
        <v>1143</v>
      </c>
      <c r="HFB37" t="s">
        <v>1143</v>
      </c>
      <c r="HFC37" t="s">
        <v>1143</v>
      </c>
      <c r="HFD37" t="s">
        <v>1143</v>
      </c>
      <c r="HFE37" t="s">
        <v>1143</v>
      </c>
      <c r="HFF37" t="s">
        <v>1143</v>
      </c>
      <c r="HFG37" t="s">
        <v>1143</v>
      </c>
      <c r="HFH37" t="s">
        <v>1143</v>
      </c>
      <c r="HFI37" t="s">
        <v>1143</v>
      </c>
      <c r="HFJ37" t="s">
        <v>1143</v>
      </c>
      <c r="HFK37" t="s">
        <v>1143</v>
      </c>
      <c r="HFL37" t="s">
        <v>1143</v>
      </c>
      <c r="HFM37" t="s">
        <v>1143</v>
      </c>
      <c r="HFN37" t="s">
        <v>1143</v>
      </c>
      <c r="HFO37" t="s">
        <v>1143</v>
      </c>
      <c r="HFP37" t="s">
        <v>1143</v>
      </c>
      <c r="HFQ37" t="s">
        <v>1143</v>
      </c>
      <c r="HFR37" t="s">
        <v>1143</v>
      </c>
      <c r="HFS37" t="s">
        <v>1143</v>
      </c>
      <c r="HFT37" t="s">
        <v>1143</v>
      </c>
      <c r="HFU37" t="s">
        <v>1143</v>
      </c>
      <c r="HFV37" t="s">
        <v>1143</v>
      </c>
      <c r="HFW37" t="s">
        <v>1143</v>
      </c>
      <c r="HFX37" t="s">
        <v>1143</v>
      </c>
      <c r="HFY37" t="s">
        <v>1143</v>
      </c>
      <c r="HFZ37" t="s">
        <v>1143</v>
      </c>
      <c r="HGA37" t="s">
        <v>1143</v>
      </c>
      <c r="HGB37" t="s">
        <v>1143</v>
      </c>
      <c r="HGC37" t="s">
        <v>1143</v>
      </c>
      <c r="HGD37" t="s">
        <v>1143</v>
      </c>
      <c r="HGE37" t="s">
        <v>1143</v>
      </c>
      <c r="HGF37" t="s">
        <v>1143</v>
      </c>
      <c r="HGG37" t="s">
        <v>1143</v>
      </c>
      <c r="HGH37" t="s">
        <v>1143</v>
      </c>
      <c r="HGI37" t="s">
        <v>1143</v>
      </c>
      <c r="HGJ37" t="s">
        <v>1143</v>
      </c>
      <c r="HGK37" t="s">
        <v>1143</v>
      </c>
      <c r="HGL37" t="s">
        <v>1143</v>
      </c>
      <c r="HGM37" t="s">
        <v>1143</v>
      </c>
      <c r="HGN37" t="s">
        <v>1143</v>
      </c>
      <c r="HGO37" t="s">
        <v>1143</v>
      </c>
      <c r="HGP37" t="s">
        <v>1143</v>
      </c>
      <c r="HGQ37" t="s">
        <v>1143</v>
      </c>
      <c r="HGR37" t="s">
        <v>1143</v>
      </c>
      <c r="HGS37" t="s">
        <v>1143</v>
      </c>
      <c r="HGT37" t="s">
        <v>1143</v>
      </c>
      <c r="HGU37" t="s">
        <v>1143</v>
      </c>
      <c r="HGV37" t="s">
        <v>1143</v>
      </c>
      <c r="HGW37" t="s">
        <v>1143</v>
      </c>
      <c r="HGX37" t="s">
        <v>1143</v>
      </c>
      <c r="HGY37" t="s">
        <v>1143</v>
      </c>
      <c r="HGZ37" t="s">
        <v>1143</v>
      </c>
      <c r="HHA37" t="s">
        <v>1143</v>
      </c>
      <c r="HHB37" t="s">
        <v>1143</v>
      </c>
      <c r="HHC37" t="s">
        <v>1143</v>
      </c>
      <c r="HHD37" t="s">
        <v>1143</v>
      </c>
      <c r="HHE37" t="s">
        <v>1143</v>
      </c>
      <c r="HHF37" t="s">
        <v>1143</v>
      </c>
      <c r="HHG37" t="s">
        <v>1143</v>
      </c>
      <c r="HHH37" t="s">
        <v>1143</v>
      </c>
      <c r="HHI37" t="s">
        <v>1143</v>
      </c>
      <c r="HHJ37" t="s">
        <v>1143</v>
      </c>
      <c r="HHK37" t="s">
        <v>1143</v>
      </c>
      <c r="HHL37" t="s">
        <v>1143</v>
      </c>
      <c r="HHM37" t="s">
        <v>1143</v>
      </c>
      <c r="HHN37" t="s">
        <v>1143</v>
      </c>
      <c r="HHO37" t="s">
        <v>1143</v>
      </c>
      <c r="HHP37" t="s">
        <v>1143</v>
      </c>
      <c r="HHQ37" t="s">
        <v>1143</v>
      </c>
      <c r="HHR37" t="s">
        <v>1143</v>
      </c>
      <c r="HHS37" t="s">
        <v>1143</v>
      </c>
      <c r="HHT37" t="s">
        <v>1143</v>
      </c>
      <c r="HHU37" t="s">
        <v>1143</v>
      </c>
      <c r="HHV37" t="s">
        <v>1143</v>
      </c>
      <c r="HHW37" t="s">
        <v>1143</v>
      </c>
      <c r="HHX37" t="s">
        <v>1143</v>
      </c>
      <c r="HHY37" t="s">
        <v>1143</v>
      </c>
      <c r="HHZ37" t="s">
        <v>1143</v>
      </c>
      <c r="HIA37" t="s">
        <v>1143</v>
      </c>
      <c r="HIB37" t="s">
        <v>1143</v>
      </c>
      <c r="HIC37" t="s">
        <v>1143</v>
      </c>
      <c r="HID37" t="s">
        <v>1143</v>
      </c>
      <c r="HIE37" t="s">
        <v>1143</v>
      </c>
      <c r="HIF37" t="s">
        <v>1143</v>
      </c>
      <c r="HIG37" t="s">
        <v>1143</v>
      </c>
      <c r="HIH37" t="s">
        <v>1143</v>
      </c>
      <c r="HII37" t="s">
        <v>1143</v>
      </c>
      <c r="HIJ37" t="s">
        <v>1143</v>
      </c>
      <c r="HIK37" t="s">
        <v>1143</v>
      </c>
      <c r="HIL37" t="s">
        <v>1143</v>
      </c>
      <c r="HIM37" t="s">
        <v>1143</v>
      </c>
      <c r="HIN37" t="s">
        <v>1143</v>
      </c>
      <c r="HIO37" t="s">
        <v>1143</v>
      </c>
      <c r="HIP37" t="s">
        <v>1143</v>
      </c>
      <c r="HIQ37" t="s">
        <v>1143</v>
      </c>
      <c r="HIR37" t="s">
        <v>1143</v>
      </c>
      <c r="HIS37" t="s">
        <v>1143</v>
      </c>
      <c r="HIT37" t="s">
        <v>1143</v>
      </c>
      <c r="HIU37" t="s">
        <v>1143</v>
      </c>
      <c r="HIV37" t="s">
        <v>1143</v>
      </c>
      <c r="HIW37" t="s">
        <v>1143</v>
      </c>
      <c r="HIX37" t="s">
        <v>1143</v>
      </c>
      <c r="HIY37" t="s">
        <v>1143</v>
      </c>
      <c r="HIZ37" t="s">
        <v>1143</v>
      </c>
      <c r="HJA37" t="s">
        <v>1143</v>
      </c>
      <c r="HJB37" t="s">
        <v>1143</v>
      </c>
      <c r="HJC37" t="s">
        <v>1143</v>
      </c>
      <c r="HJD37" t="s">
        <v>1143</v>
      </c>
      <c r="HJE37" t="s">
        <v>1143</v>
      </c>
      <c r="HJF37" t="s">
        <v>1143</v>
      </c>
      <c r="HJG37" t="s">
        <v>1143</v>
      </c>
      <c r="HJH37" t="s">
        <v>1143</v>
      </c>
      <c r="HJI37" t="s">
        <v>1143</v>
      </c>
      <c r="HJJ37" t="s">
        <v>1143</v>
      </c>
      <c r="HJK37" t="s">
        <v>1143</v>
      </c>
      <c r="HJL37" t="s">
        <v>1143</v>
      </c>
      <c r="HJM37" t="s">
        <v>1143</v>
      </c>
      <c r="HJN37" t="s">
        <v>1143</v>
      </c>
      <c r="HJO37" t="s">
        <v>1143</v>
      </c>
      <c r="HJP37" t="s">
        <v>1143</v>
      </c>
      <c r="HJQ37" t="s">
        <v>1143</v>
      </c>
      <c r="HJR37" t="s">
        <v>1143</v>
      </c>
      <c r="HJS37" t="s">
        <v>1143</v>
      </c>
      <c r="HJT37" t="s">
        <v>1143</v>
      </c>
      <c r="HJU37" t="s">
        <v>1143</v>
      </c>
      <c r="HJV37" t="s">
        <v>1143</v>
      </c>
      <c r="HJW37" t="s">
        <v>1143</v>
      </c>
      <c r="HJX37" t="s">
        <v>1143</v>
      </c>
      <c r="HJY37" t="s">
        <v>1143</v>
      </c>
      <c r="HJZ37" t="s">
        <v>1143</v>
      </c>
      <c r="HKA37" t="s">
        <v>1143</v>
      </c>
      <c r="HKB37" t="s">
        <v>1143</v>
      </c>
      <c r="HKC37" t="s">
        <v>1143</v>
      </c>
      <c r="HKD37" t="s">
        <v>1143</v>
      </c>
      <c r="HKE37" t="s">
        <v>1143</v>
      </c>
      <c r="HKF37" t="s">
        <v>1143</v>
      </c>
      <c r="HKG37" t="s">
        <v>1143</v>
      </c>
      <c r="HKH37" t="s">
        <v>1143</v>
      </c>
      <c r="HKI37" t="s">
        <v>1143</v>
      </c>
      <c r="HKJ37" t="s">
        <v>1143</v>
      </c>
      <c r="HKK37" t="s">
        <v>1143</v>
      </c>
      <c r="HKL37" t="s">
        <v>1143</v>
      </c>
      <c r="HKM37" t="s">
        <v>1143</v>
      </c>
      <c r="HKN37" t="s">
        <v>1143</v>
      </c>
      <c r="HKO37" t="s">
        <v>1143</v>
      </c>
      <c r="HKP37" t="s">
        <v>1143</v>
      </c>
      <c r="HKQ37" t="s">
        <v>1143</v>
      </c>
      <c r="HKR37" t="s">
        <v>1143</v>
      </c>
      <c r="HKS37" t="s">
        <v>1143</v>
      </c>
      <c r="HKT37" t="s">
        <v>1143</v>
      </c>
      <c r="HKU37" t="s">
        <v>1143</v>
      </c>
      <c r="HKV37" t="s">
        <v>1143</v>
      </c>
      <c r="HKW37" t="s">
        <v>1143</v>
      </c>
      <c r="HKX37" t="s">
        <v>1143</v>
      </c>
      <c r="HKY37" t="s">
        <v>1143</v>
      </c>
      <c r="HKZ37" t="s">
        <v>1143</v>
      </c>
      <c r="HLA37" t="s">
        <v>1143</v>
      </c>
      <c r="HLB37" t="s">
        <v>1143</v>
      </c>
      <c r="HLC37" t="s">
        <v>1143</v>
      </c>
      <c r="HLD37" t="s">
        <v>1143</v>
      </c>
      <c r="HLE37" t="s">
        <v>1143</v>
      </c>
      <c r="HLF37" t="s">
        <v>1143</v>
      </c>
      <c r="HLG37" t="s">
        <v>1143</v>
      </c>
      <c r="HLH37" t="s">
        <v>1143</v>
      </c>
      <c r="HLI37" t="s">
        <v>1143</v>
      </c>
      <c r="HLJ37" t="s">
        <v>1143</v>
      </c>
      <c r="HLK37" t="s">
        <v>1143</v>
      </c>
      <c r="HLL37" t="s">
        <v>1143</v>
      </c>
      <c r="HLM37" t="s">
        <v>1143</v>
      </c>
      <c r="HLN37" t="s">
        <v>1143</v>
      </c>
      <c r="HLO37" t="s">
        <v>1143</v>
      </c>
      <c r="HLP37" t="s">
        <v>1143</v>
      </c>
      <c r="HLQ37" t="s">
        <v>1143</v>
      </c>
      <c r="HLR37" t="s">
        <v>1143</v>
      </c>
      <c r="HLS37" t="s">
        <v>1143</v>
      </c>
      <c r="HLT37" t="s">
        <v>1143</v>
      </c>
      <c r="HLU37" t="s">
        <v>1143</v>
      </c>
      <c r="HLV37" t="s">
        <v>1143</v>
      </c>
      <c r="HLW37" t="s">
        <v>1143</v>
      </c>
      <c r="HLX37" t="s">
        <v>1143</v>
      </c>
      <c r="HLY37" t="s">
        <v>1143</v>
      </c>
      <c r="HLZ37" t="s">
        <v>1143</v>
      </c>
      <c r="HMA37" t="s">
        <v>1143</v>
      </c>
      <c r="HMB37" t="s">
        <v>1143</v>
      </c>
      <c r="HMC37" t="s">
        <v>1143</v>
      </c>
      <c r="HMD37" t="s">
        <v>1143</v>
      </c>
      <c r="HME37" t="s">
        <v>1143</v>
      </c>
      <c r="HMF37" t="s">
        <v>1143</v>
      </c>
      <c r="HMG37" t="s">
        <v>1143</v>
      </c>
      <c r="HMH37" t="s">
        <v>1143</v>
      </c>
      <c r="HMI37" t="s">
        <v>1143</v>
      </c>
      <c r="HMJ37" t="s">
        <v>1143</v>
      </c>
      <c r="HMK37" t="s">
        <v>1143</v>
      </c>
      <c r="HML37" t="s">
        <v>1143</v>
      </c>
      <c r="HMM37" t="s">
        <v>1143</v>
      </c>
      <c r="HMN37" t="s">
        <v>1143</v>
      </c>
      <c r="HMO37" t="s">
        <v>1143</v>
      </c>
      <c r="HMP37" t="s">
        <v>1143</v>
      </c>
      <c r="HMQ37" t="s">
        <v>1143</v>
      </c>
      <c r="HMR37" t="s">
        <v>1143</v>
      </c>
      <c r="HMS37" t="s">
        <v>1143</v>
      </c>
      <c r="HMT37" t="s">
        <v>1143</v>
      </c>
      <c r="HMU37" t="s">
        <v>1143</v>
      </c>
      <c r="HMV37" t="s">
        <v>1143</v>
      </c>
      <c r="HMW37" t="s">
        <v>1143</v>
      </c>
      <c r="HMX37" t="s">
        <v>1143</v>
      </c>
      <c r="HMY37" t="s">
        <v>1143</v>
      </c>
      <c r="HMZ37" t="s">
        <v>1143</v>
      </c>
      <c r="HNA37" t="s">
        <v>1143</v>
      </c>
      <c r="HNB37" t="s">
        <v>1143</v>
      </c>
      <c r="HNC37" t="s">
        <v>1143</v>
      </c>
      <c r="HND37" t="s">
        <v>1143</v>
      </c>
      <c r="HNE37" t="s">
        <v>1143</v>
      </c>
      <c r="HNF37" t="s">
        <v>1143</v>
      </c>
      <c r="HNG37" t="s">
        <v>1143</v>
      </c>
      <c r="HNH37" t="s">
        <v>1143</v>
      </c>
      <c r="HNI37" t="s">
        <v>1143</v>
      </c>
      <c r="HNJ37" t="s">
        <v>1143</v>
      </c>
      <c r="HNK37" t="s">
        <v>1143</v>
      </c>
      <c r="HNL37" t="s">
        <v>1143</v>
      </c>
      <c r="HNM37" t="s">
        <v>1143</v>
      </c>
      <c r="HNN37" t="s">
        <v>1143</v>
      </c>
      <c r="HNO37" t="s">
        <v>1143</v>
      </c>
      <c r="HNP37" t="s">
        <v>1143</v>
      </c>
      <c r="HNQ37" t="s">
        <v>1143</v>
      </c>
      <c r="HNR37" t="s">
        <v>1143</v>
      </c>
      <c r="HNS37" t="s">
        <v>1143</v>
      </c>
      <c r="HNT37" t="s">
        <v>1143</v>
      </c>
      <c r="HNU37" t="s">
        <v>1143</v>
      </c>
      <c r="HNV37" t="s">
        <v>1143</v>
      </c>
      <c r="HNW37" t="s">
        <v>1143</v>
      </c>
      <c r="HNX37" t="s">
        <v>1143</v>
      </c>
      <c r="HNY37" t="s">
        <v>1143</v>
      </c>
      <c r="HNZ37" t="s">
        <v>1143</v>
      </c>
      <c r="HOA37" t="s">
        <v>1143</v>
      </c>
      <c r="HOB37" t="s">
        <v>1143</v>
      </c>
      <c r="HOC37" t="s">
        <v>1143</v>
      </c>
      <c r="HOD37" t="s">
        <v>1143</v>
      </c>
      <c r="HOE37" t="s">
        <v>1143</v>
      </c>
      <c r="HOF37" t="s">
        <v>1143</v>
      </c>
      <c r="HOG37" t="s">
        <v>1143</v>
      </c>
      <c r="HOH37" t="s">
        <v>1143</v>
      </c>
      <c r="HOI37" t="s">
        <v>1143</v>
      </c>
      <c r="HOJ37" t="s">
        <v>1143</v>
      </c>
      <c r="HOK37" t="s">
        <v>1143</v>
      </c>
      <c r="HOL37" t="s">
        <v>1143</v>
      </c>
      <c r="HOM37" t="s">
        <v>1143</v>
      </c>
      <c r="HON37" t="s">
        <v>1143</v>
      </c>
      <c r="HOO37" t="s">
        <v>1143</v>
      </c>
      <c r="HOP37" t="s">
        <v>1143</v>
      </c>
      <c r="HOQ37" t="s">
        <v>1143</v>
      </c>
      <c r="HOR37" t="s">
        <v>1143</v>
      </c>
      <c r="HOS37" t="s">
        <v>1143</v>
      </c>
      <c r="HOT37" t="s">
        <v>1143</v>
      </c>
      <c r="HOU37" t="s">
        <v>1143</v>
      </c>
      <c r="HOV37" t="s">
        <v>1143</v>
      </c>
      <c r="HOW37" t="s">
        <v>1143</v>
      </c>
      <c r="HOX37" t="s">
        <v>1143</v>
      </c>
      <c r="HOY37" t="s">
        <v>1143</v>
      </c>
      <c r="HOZ37" t="s">
        <v>1143</v>
      </c>
      <c r="HPA37" t="s">
        <v>1143</v>
      </c>
      <c r="HPB37" t="s">
        <v>1143</v>
      </c>
      <c r="HPC37" t="s">
        <v>1143</v>
      </c>
      <c r="HPD37" t="s">
        <v>1143</v>
      </c>
      <c r="HPE37" t="s">
        <v>1143</v>
      </c>
      <c r="HPF37" t="s">
        <v>1143</v>
      </c>
      <c r="HPG37" t="s">
        <v>1143</v>
      </c>
      <c r="HPH37" t="s">
        <v>1143</v>
      </c>
      <c r="HPI37" t="s">
        <v>1143</v>
      </c>
      <c r="HPJ37" t="s">
        <v>1143</v>
      </c>
      <c r="HPK37" t="s">
        <v>1143</v>
      </c>
      <c r="HPL37" t="s">
        <v>1143</v>
      </c>
      <c r="HPM37" t="s">
        <v>1143</v>
      </c>
      <c r="HPN37" t="s">
        <v>1143</v>
      </c>
      <c r="HPO37" t="s">
        <v>1143</v>
      </c>
      <c r="HPP37" t="s">
        <v>1143</v>
      </c>
      <c r="HPQ37" t="s">
        <v>1143</v>
      </c>
      <c r="HPR37" t="s">
        <v>1143</v>
      </c>
      <c r="HPS37" t="s">
        <v>1143</v>
      </c>
      <c r="HPT37" t="s">
        <v>1143</v>
      </c>
      <c r="HPU37" t="s">
        <v>1143</v>
      </c>
      <c r="HPV37" t="s">
        <v>1143</v>
      </c>
      <c r="HPW37" t="s">
        <v>1143</v>
      </c>
      <c r="HPX37" t="s">
        <v>1143</v>
      </c>
      <c r="HPY37" t="s">
        <v>1143</v>
      </c>
      <c r="HPZ37" t="s">
        <v>1143</v>
      </c>
      <c r="HQA37" t="s">
        <v>1143</v>
      </c>
      <c r="HQB37" t="s">
        <v>1143</v>
      </c>
      <c r="HQC37" t="s">
        <v>1143</v>
      </c>
      <c r="HQD37" t="s">
        <v>1143</v>
      </c>
      <c r="HQE37" t="s">
        <v>1143</v>
      </c>
      <c r="HQF37" t="s">
        <v>1143</v>
      </c>
      <c r="HQG37" t="s">
        <v>1143</v>
      </c>
      <c r="HQH37" t="s">
        <v>1143</v>
      </c>
      <c r="HQI37" t="s">
        <v>1143</v>
      </c>
      <c r="HQJ37" t="s">
        <v>1143</v>
      </c>
      <c r="HQK37" t="s">
        <v>1143</v>
      </c>
      <c r="HQL37" t="s">
        <v>1143</v>
      </c>
      <c r="HQM37" t="s">
        <v>1143</v>
      </c>
      <c r="HQN37" t="s">
        <v>1143</v>
      </c>
      <c r="HQO37" t="s">
        <v>1143</v>
      </c>
      <c r="HQP37" t="s">
        <v>1143</v>
      </c>
      <c r="HQQ37" t="s">
        <v>1143</v>
      </c>
      <c r="HQR37" t="s">
        <v>1143</v>
      </c>
      <c r="HQS37" t="s">
        <v>1143</v>
      </c>
      <c r="HQT37" t="s">
        <v>1143</v>
      </c>
      <c r="HQU37" t="s">
        <v>1143</v>
      </c>
      <c r="HQV37" t="s">
        <v>1143</v>
      </c>
      <c r="HQW37" t="s">
        <v>1143</v>
      </c>
      <c r="HQX37" t="s">
        <v>1143</v>
      </c>
      <c r="HQY37" t="s">
        <v>1143</v>
      </c>
      <c r="HQZ37" t="s">
        <v>1143</v>
      </c>
      <c r="HRA37" t="s">
        <v>1143</v>
      </c>
      <c r="HRB37" t="s">
        <v>1143</v>
      </c>
      <c r="HRC37" t="s">
        <v>1143</v>
      </c>
      <c r="HRD37" t="s">
        <v>1143</v>
      </c>
      <c r="HRE37" t="s">
        <v>1143</v>
      </c>
      <c r="HRF37" t="s">
        <v>1143</v>
      </c>
      <c r="HRG37" t="s">
        <v>1143</v>
      </c>
      <c r="HRH37" t="s">
        <v>1143</v>
      </c>
      <c r="HRI37" t="s">
        <v>1143</v>
      </c>
      <c r="HRJ37" t="s">
        <v>1143</v>
      </c>
      <c r="HRK37" t="s">
        <v>1143</v>
      </c>
      <c r="HRL37" t="s">
        <v>1143</v>
      </c>
      <c r="HRM37" t="s">
        <v>1143</v>
      </c>
      <c r="HRN37" t="s">
        <v>1143</v>
      </c>
      <c r="HRO37" t="s">
        <v>1143</v>
      </c>
      <c r="HRP37" t="s">
        <v>1143</v>
      </c>
      <c r="HRQ37" t="s">
        <v>1143</v>
      </c>
      <c r="HRR37" t="s">
        <v>1143</v>
      </c>
      <c r="HRS37" t="s">
        <v>1143</v>
      </c>
      <c r="HRT37" t="s">
        <v>1143</v>
      </c>
      <c r="HRU37" t="s">
        <v>1143</v>
      </c>
      <c r="HRV37" t="s">
        <v>1143</v>
      </c>
      <c r="HRW37" t="s">
        <v>1143</v>
      </c>
      <c r="HRX37" t="s">
        <v>1143</v>
      </c>
      <c r="HRY37" t="s">
        <v>1143</v>
      </c>
      <c r="HRZ37" t="s">
        <v>1143</v>
      </c>
      <c r="HSA37" t="s">
        <v>1143</v>
      </c>
      <c r="HSB37" t="s">
        <v>1143</v>
      </c>
      <c r="HSC37" t="s">
        <v>1143</v>
      </c>
      <c r="HSD37" t="s">
        <v>1143</v>
      </c>
      <c r="HSE37" t="s">
        <v>1143</v>
      </c>
      <c r="HSF37" t="s">
        <v>1143</v>
      </c>
      <c r="HSG37" t="s">
        <v>1143</v>
      </c>
      <c r="HSH37" t="s">
        <v>1143</v>
      </c>
      <c r="HSI37" t="s">
        <v>1143</v>
      </c>
      <c r="HSJ37" t="s">
        <v>1143</v>
      </c>
      <c r="HSK37" t="s">
        <v>1143</v>
      </c>
      <c r="HSL37" t="s">
        <v>1143</v>
      </c>
      <c r="HSM37" t="s">
        <v>1143</v>
      </c>
      <c r="HSN37" t="s">
        <v>1143</v>
      </c>
      <c r="HSO37" t="s">
        <v>1143</v>
      </c>
      <c r="HSP37" t="s">
        <v>1143</v>
      </c>
      <c r="HSQ37" t="s">
        <v>1143</v>
      </c>
      <c r="HSR37" t="s">
        <v>1143</v>
      </c>
      <c r="HSS37" t="s">
        <v>1143</v>
      </c>
      <c r="HST37" t="s">
        <v>1143</v>
      </c>
      <c r="HSU37" t="s">
        <v>1143</v>
      </c>
      <c r="HSV37" t="s">
        <v>1143</v>
      </c>
      <c r="HSW37" t="s">
        <v>1143</v>
      </c>
      <c r="HSX37" t="s">
        <v>1143</v>
      </c>
      <c r="HSY37" t="s">
        <v>1143</v>
      </c>
      <c r="HSZ37" t="s">
        <v>1143</v>
      </c>
      <c r="HTA37" t="s">
        <v>1143</v>
      </c>
      <c r="HTB37" t="s">
        <v>1143</v>
      </c>
      <c r="HTC37" t="s">
        <v>1143</v>
      </c>
      <c r="HTD37" t="s">
        <v>1143</v>
      </c>
      <c r="HTE37" t="s">
        <v>1143</v>
      </c>
      <c r="HTF37" t="s">
        <v>1143</v>
      </c>
      <c r="HTG37" t="s">
        <v>1143</v>
      </c>
      <c r="HTH37" t="s">
        <v>1143</v>
      </c>
      <c r="HTI37" t="s">
        <v>1143</v>
      </c>
      <c r="HTJ37" t="s">
        <v>1143</v>
      </c>
      <c r="HTK37" t="s">
        <v>1143</v>
      </c>
      <c r="HTL37" t="s">
        <v>1143</v>
      </c>
      <c r="HTM37" t="s">
        <v>1143</v>
      </c>
      <c r="HTN37" t="s">
        <v>1143</v>
      </c>
      <c r="HTO37" t="s">
        <v>1143</v>
      </c>
      <c r="HTP37" t="s">
        <v>1143</v>
      </c>
      <c r="HTQ37" t="s">
        <v>1143</v>
      </c>
      <c r="HTR37" t="s">
        <v>1143</v>
      </c>
      <c r="HTS37" t="s">
        <v>1143</v>
      </c>
      <c r="HTT37" t="s">
        <v>1143</v>
      </c>
      <c r="HTU37" t="s">
        <v>1143</v>
      </c>
      <c r="HTV37" t="s">
        <v>1143</v>
      </c>
      <c r="HTW37" t="s">
        <v>1143</v>
      </c>
      <c r="HTX37" t="s">
        <v>1143</v>
      </c>
      <c r="HTY37" t="s">
        <v>1143</v>
      </c>
      <c r="HTZ37" t="s">
        <v>1143</v>
      </c>
      <c r="HUA37" t="s">
        <v>1143</v>
      </c>
      <c r="HUB37" t="s">
        <v>1143</v>
      </c>
      <c r="HUC37" t="s">
        <v>1143</v>
      </c>
      <c r="HUD37" t="s">
        <v>1143</v>
      </c>
      <c r="HUE37" t="s">
        <v>1143</v>
      </c>
      <c r="HUF37" t="s">
        <v>1143</v>
      </c>
      <c r="HUG37" t="s">
        <v>1143</v>
      </c>
      <c r="HUH37" t="s">
        <v>1143</v>
      </c>
      <c r="HUI37" t="s">
        <v>1143</v>
      </c>
      <c r="HUJ37" t="s">
        <v>1143</v>
      </c>
      <c r="HUK37" t="s">
        <v>1143</v>
      </c>
      <c r="HUL37" t="s">
        <v>1143</v>
      </c>
      <c r="HUM37" t="s">
        <v>1143</v>
      </c>
      <c r="HUN37" t="s">
        <v>1143</v>
      </c>
      <c r="HUO37" t="s">
        <v>1143</v>
      </c>
      <c r="HUP37" t="s">
        <v>1143</v>
      </c>
      <c r="HUQ37" t="s">
        <v>1143</v>
      </c>
      <c r="HUR37" t="s">
        <v>1143</v>
      </c>
      <c r="HUS37" t="s">
        <v>1143</v>
      </c>
      <c r="HUT37" t="s">
        <v>1143</v>
      </c>
      <c r="HUU37" t="s">
        <v>1143</v>
      </c>
      <c r="HUV37" t="s">
        <v>1143</v>
      </c>
      <c r="HUW37" t="s">
        <v>1143</v>
      </c>
      <c r="HUX37" t="s">
        <v>1143</v>
      </c>
      <c r="HUY37" t="s">
        <v>1143</v>
      </c>
      <c r="HUZ37" t="s">
        <v>1143</v>
      </c>
      <c r="HVA37" t="s">
        <v>1143</v>
      </c>
      <c r="HVB37" t="s">
        <v>1143</v>
      </c>
      <c r="HVC37" t="s">
        <v>1143</v>
      </c>
      <c r="HVD37" t="s">
        <v>1143</v>
      </c>
      <c r="HVE37" t="s">
        <v>1143</v>
      </c>
      <c r="HVF37" t="s">
        <v>1143</v>
      </c>
      <c r="HVG37" t="s">
        <v>1143</v>
      </c>
      <c r="HVH37" t="s">
        <v>1143</v>
      </c>
      <c r="HVI37" t="s">
        <v>1143</v>
      </c>
      <c r="HVJ37" t="s">
        <v>1143</v>
      </c>
      <c r="HVK37" t="s">
        <v>1143</v>
      </c>
      <c r="HVL37" t="s">
        <v>1143</v>
      </c>
      <c r="HVM37" t="s">
        <v>1143</v>
      </c>
      <c r="HVN37" t="s">
        <v>1143</v>
      </c>
      <c r="HVO37" t="s">
        <v>1143</v>
      </c>
      <c r="HVP37" t="s">
        <v>1143</v>
      </c>
      <c r="HVQ37" t="s">
        <v>1143</v>
      </c>
      <c r="HVR37" t="s">
        <v>1143</v>
      </c>
      <c r="HVS37" t="s">
        <v>1143</v>
      </c>
      <c r="HVT37" t="s">
        <v>1143</v>
      </c>
      <c r="HVU37" t="s">
        <v>1143</v>
      </c>
      <c r="HVV37" t="s">
        <v>1143</v>
      </c>
      <c r="HVW37" t="s">
        <v>1143</v>
      </c>
      <c r="HVX37" t="s">
        <v>1143</v>
      </c>
      <c r="HVY37" t="s">
        <v>1143</v>
      </c>
      <c r="HVZ37" t="s">
        <v>1143</v>
      </c>
      <c r="HWA37" t="s">
        <v>1143</v>
      </c>
      <c r="HWB37" t="s">
        <v>1143</v>
      </c>
      <c r="HWC37" t="s">
        <v>1143</v>
      </c>
      <c r="HWD37" t="s">
        <v>1143</v>
      </c>
      <c r="HWE37" t="s">
        <v>1143</v>
      </c>
      <c r="HWF37" t="s">
        <v>1143</v>
      </c>
      <c r="HWG37" t="s">
        <v>1143</v>
      </c>
      <c r="HWH37" t="s">
        <v>1143</v>
      </c>
      <c r="HWI37" t="s">
        <v>1143</v>
      </c>
      <c r="HWJ37" t="s">
        <v>1143</v>
      </c>
      <c r="HWK37" t="s">
        <v>1143</v>
      </c>
      <c r="HWL37" t="s">
        <v>1143</v>
      </c>
      <c r="HWM37" t="s">
        <v>1143</v>
      </c>
      <c r="HWN37" t="s">
        <v>1143</v>
      </c>
      <c r="HWO37" t="s">
        <v>1143</v>
      </c>
      <c r="HWP37" t="s">
        <v>1143</v>
      </c>
      <c r="HWQ37" t="s">
        <v>1143</v>
      </c>
      <c r="HWR37" t="s">
        <v>1143</v>
      </c>
      <c r="HWS37" t="s">
        <v>1143</v>
      </c>
      <c r="HWT37" t="s">
        <v>1143</v>
      </c>
      <c r="HWU37" t="s">
        <v>1143</v>
      </c>
      <c r="HWV37" t="s">
        <v>1143</v>
      </c>
      <c r="HWW37" t="s">
        <v>1143</v>
      </c>
      <c r="HWX37" t="s">
        <v>1143</v>
      </c>
      <c r="HWY37" t="s">
        <v>1143</v>
      </c>
      <c r="HWZ37" t="s">
        <v>1143</v>
      </c>
      <c r="HXA37" t="s">
        <v>1143</v>
      </c>
      <c r="HXB37" t="s">
        <v>1143</v>
      </c>
      <c r="HXC37" t="s">
        <v>1143</v>
      </c>
      <c r="HXD37" t="s">
        <v>1143</v>
      </c>
      <c r="HXE37" t="s">
        <v>1143</v>
      </c>
      <c r="HXF37" t="s">
        <v>1143</v>
      </c>
      <c r="HXG37" t="s">
        <v>1143</v>
      </c>
      <c r="HXH37" t="s">
        <v>1143</v>
      </c>
      <c r="HXI37" t="s">
        <v>1143</v>
      </c>
      <c r="HXJ37" t="s">
        <v>1143</v>
      </c>
      <c r="HXK37" t="s">
        <v>1143</v>
      </c>
      <c r="HXL37" t="s">
        <v>1143</v>
      </c>
      <c r="HXM37" t="s">
        <v>1143</v>
      </c>
      <c r="HXN37" t="s">
        <v>1143</v>
      </c>
      <c r="HXO37" t="s">
        <v>1143</v>
      </c>
      <c r="HXP37" t="s">
        <v>1143</v>
      </c>
      <c r="HXQ37" t="s">
        <v>1143</v>
      </c>
      <c r="HXR37" t="s">
        <v>1143</v>
      </c>
      <c r="HXS37" t="s">
        <v>1143</v>
      </c>
      <c r="HXT37" t="s">
        <v>1143</v>
      </c>
      <c r="HXU37" t="s">
        <v>1143</v>
      </c>
      <c r="HXV37" t="s">
        <v>1143</v>
      </c>
      <c r="HXW37" t="s">
        <v>1143</v>
      </c>
      <c r="HXX37" t="s">
        <v>1143</v>
      </c>
      <c r="HXY37" t="s">
        <v>1143</v>
      </c>
      <c r="HXZ37" t="s">
        <v>1143</v>
      </c>
      <c r="HYA37" t="s">
        <v>1143</v>
      </c>
      <c r="HYB37" t="s">
        <v>1143</v>
      </c>
      <c r="HYC37" t="s">
        <v>1143</v>
      </c>
      <c r="HYD37" t="s">
        <v>1143</v>
      </c>
      <c r="HYE37" t="s">
        <v>1143</v>
      </c>
      <c r="HYF37" t="s">
        <v>1143</v>
      </c>
      <c r="HYG37" t="s">
        <v>1143</v>
      </c>
      <c r="HYH37" t="s">
        <v>1143</v>
      </c>
      <c r="HYI37" t="s">
        <v>1143</v>
      </c>
      <c r="HYJ37" t="s">
        <v>1143</v>
      </c>
      <c r="HYK37" t="s">
        <v>1143</v>
      </c>
      <c r="HYL37" t="s">
        <v>1143</v>
      </c>
      <c r="HYM37" t="s">
        <v>1143</v>
      </c>
      <c r="HYN37" t="s">
        <v>1143</v>
      </c>
      <c r="HYO37" t="s">
        <v>1143</v>
      </c>
      <c r="HYP37" t="s">
        <v>1143</v>
      </c>
      <c r="HYQ37" t="s">
        <v>1143</v>
      </c>
      <c r="HYR37" t="s">
        <v>1143</v>
      </c>
      <c r="HYS37" t="s">
        <v>1143</v>
      </c>
      <c r="HYT37" t="s">
        <v>1143</v>
      </c>
      <c r="HYU37" t="s">
        <v>1143</v>
      </c>
      <c r="HYV37" t="s">
        <v>1143</v>
      </c>
      <c r="HYW37" t="s">
        <v>1143</v>
      </c>
      <c r="HYX37" t="s">
        <v>1143</v>
      </c>
      <c r="HYY37" t="s">
        <v>1143</v>
      </c>
      <c r="HYZ37" t="s">
        <v>1143</v>
      </c>
      <c r="HZA37" t="s">
        <v>1143</v>
      </c>
      <c r="HZB37" t="s">
        <v>1143</v>
      </c>
      <c r="HZC37" t="s">
        <v>1143</v>
      </c>
      <c r="HZD37" t="s">
        <v>1143</v>
      </c>
      <c r="HZE37" t="s">
        <v>1143</v>
      </c>
      <c r="HZF37" t="s">
        <v>1143</v>
      </c>
      <c r="HZG37" t="s">
        <v>1143</v>
      </c>
      <c r="HZH37" t="s">
        <v>1143</v>
      </c>
      <c r="HZI37" t="s">
        <v>1143</v>
      </c>
      <c r="HZJ37" t="s">
        <v>1143</v>
      </c>
      <c r="HZK37" t="s">
        <v>1143</v>
      </c>
      <c r="HZL37" t="s">
        <v>1143</v>
      </c>
      <c r="HZM37" t="s">
        <v>1143</v>
      </c>
      <c r="HZN37" t="s">
        <v>1143</v>
      </c>
      <c r="HZO37" t="s">
        <v>1143</v>
      </c>
      <c r="HZP37" t="s">
        <v>1143</v>
      </c>
      <c r="HZQ37" t="s">
        <v>1143</v>
      </c>
      <c r="HZR37" t="s">
        <v>1143</v>
      </c>
      <c r="HZS37" t="s">
        <v>1143</v>
      </c>
      <c r="HZT37" t="s">
        <v>1143</v>
      </c>
      <c r="HZU37" t="s">
        <v>1143</v>
      </c>
      <c r="HZV37" t="s">
        <v>1143</v>
      </c>
      <c r="HZW37" t="s">
        <v>1143</v>
      </c>
      <c r="HZX37" t="s">
        <v>1143</v>
      </c>
      <c r="HZY37" t="s">
        <v>1143</v>
      </c>
      <c r="HZZ37" t="s">
        <v>1143</v>
      </c>
      <c r="IAA37" t="s">
        <v>1143</v>
      </c>
      <c r="IAB37" t="s">
        <v>1143</v>
      </c>
      <c r="IAC37" t="s">
        <v>1143</v>
      </c>
      <c r="IAD37" t="s">
        <v>1143</v>
      </c>
      <c r="IAE37" t="s">
        <v>1143</v>
      </c>
      <c r="IAF37" t="s">
        <v>1143</v>
      </c>
      <c r="IAG37" t="s">
        <v>1143</v>
      </c>
      <c r="IAH37" t="s">
        <v>1143</v>
      </c>
      <c r="IAI37" t="s">
        <v>1143</v>
      </c>
      <c r="IAJ37" t="s">
        <v>1143</v>
      </c>
      <c r="IAK37" t="s">
        <v>1143</v>
      </c>
      <c r="IAL37" t="s">
        <v>1143</v>
      </c>
      <c r="IAM37" t="s">
        <v>1143</v>
      </c>
      <c r="IAN37" t="s">
        <v>1143</v>
      </c>
      <c r="IAO37" t="s">
        <v>1143</v>
      </c>
      <c r="IAP37" t="s">
        <v>1143</v>
      </c>
      <c r="IAQ37" t="s">
        <v>1143</v>
      </c>
      <c r="IAR37" t="s">
        <v>1143</v>
      </c>
      <c r="IAS37" t="s">
        <v>1143</v>
      </c>
      <c r="IAT37" t="s">
        <v>1143</v>
      </c>
      <c r="IAU37" t="s">
        <v>1143</v>
      </c>
      <c r="IAV37" t="s">
        <v>1143</v>
      </c>
      <c r="IAW37" t="s">
        <v>1143</v>
      </c>
      <c r="IAX37" t="s">
        <v>1143</v>
      </c>
      <c r="IAY37" t="s">
        <v>1143</v>
      </c>
      <c r="IAZ37" t="s">
        <v>1143</v>
      </c>
      <c r="IBA37" t="s">
        <v>1143</v>
      </c>
      <c r="IBB37" t="s">
        <v>1143</v>
      </c>
      <c r="IBC37" t="s">
        <v>1143</v>
      </c>
      <c r="IBD37" t="s">
        <v>1143</v>
      </c>
      <c r="IBE37" t="s">
        <v>1143</v>
      </c>
      <c r="IBF37" t="s">
        <v>1143</v>
      </c>
      <c r="IBG37" t="s">
        <v>1143</v>
      </c>
      <c r="IBH37" t="s">
        <v>1143</v>
      </c>
      <c r="IBI37" t="s">
        <v>1143</v>
      </c>
      <c r="IBJ37" t="s">
        <v>1143</v>
      </c>
      <c r="IBK37" t="s">
        <v>1143</v>
      </c>
      <c r="IBL37" t="s">
        <v>1143</v>
      </c>
      <c r="IBM37" t="s">
        <v>1143</v>
      </c>
      <c r="IBN37" t="s">
        <v>1143</v>
      </c>
      <c r="IBO37" t="s">
        <v>1143</v>
      </c>
      <c r="IBP37" t="s">
        <v>1143</v>
      </c>
      <c r="IBQ37" t="s">
        <v>1143</v>
      </c>
      <c r="IBR37" t="s">
        <v>1143</v>
      </c>
      <c r="IBS37" t="s">
        <v>1143</v>
      </c>
      <c r="IBT37" t="s">
        <v>1143</v>
      </c>
      <c r="IBU37" t="s">
        <v>1143</v>
      </c>
      <c r="IBV37" t="s">
        <v>1143</v>
      </c>
      <c r="IBW37" t="s">
        <v>1143</v>
      </c>
      <c r="IBX37" t="s">
        <v>1143</v>
      </c>
      <c r="IBY37" t="s">
        <v>1143</v>
      </c>
      <c r="IBZ37" t="s">
        <v>1143</v>
      </c>
      <c r="ICA37" t="s">
        <v>1143</v>
      </c>
      <c r="ICB37" t="s">
        <v>1143</v>
      </c>
      <c r="ICC37" t="s">
        <v>1143</v>
      </c>
      <c r="ICD37" t="s">
        <v>1143</v>
      </c>
      <c r="ICE37" t="s">
        <v>1143</v>
      </c>
      <c r="ICF37" t="s">
        <v>1143</v>
      </c>
      <c r="ICG37" t="s">
        <v>1143</v>
      </c>
      <c r="ICH37" t="s">
        <v>1143</v>
      </c>
      <c r="ICI37" t="s">
        <v>1143</v>
      </c>
      <c r="ICJ37" t="s">
        <v>1143</v>
      </c>
      <c r="ICK37" t="s">
        <v>1143</v>
      </c>
      <c r="ICL37" t="s">
        <v>1143</v>
      </c>
      <c r="ICM37" t="s">
        <v>1143</v>
      </c>
      <c r="ICN37" t="s">
        <v>1143</v>
      </c>
      <c r="ICO37" t="s">
        <v>1143</v>
      </c>
      <c r="ICP37" t="s">
        <v>1143</v>
      </c>
      <c r="ICQ37" t="s">
        <v>1143</v>
      </c>
      <c r="ICR37" t="s">
        <v>1143</v>
      </c>
      <c r="ICS37" t="s">
        <v>1143</v>
      </c>
      <c r="ICT37" t="s">
        <v>1143</v>
      </c>
      <c r="ICU37" t="s">
        <v>1143</v>
      </c>
      <c r="ICV37" t="s">
        <v>1143</v>
      </c>
      <c r="ICW37" t="s">
        <v>1143</v>
      </c>
      <c r="ICX37" t="s">
        <v>1143</v>
      </c>
      <c r="ICY37" t="s">
        <v>1143</v>
      </c>
      <c r="ICZ37" t="s">
        <v>1143</v>
      </c>
      <c r="IDA37" t="s">
        <v>1143</v>
      </c>
      <c r="IDB37" t="s">
        <v>1143</v>
      </c>
      <c r="IDC37" t="s">
        <v>1143</v>
      </c>
      <c r="IDD37" t="s">
        <v>1143</v>
      </c>
      <c r="IDE37" t="s">
        <v>1143</v>
      </c>
      <c r="IDF37" t="s">
        <v>1143</v>
      </c>
      <c r="IDG37" t="s">
        <v>1143</v>
      </c>
      <c r="IDH37" t="s">
        <v>1143</v>
      </c>
      <c r="IDI37" t="s">
        <v>1143</v>
      </c>
      <c r="IDJ37" t="s">
        <v>1143</v>
      </c>
      <c r="IDK37" t="s">
        <v>1143</v>
      </c>
      <c r="IDL37" t="s">
        <v>1143</v>
      </c>
      <c r="IDM37" t="s">
        <v>1143</v>
      </c>
      <c r="IDN37" t="s">
        <v>1143</v>
      </c>
      <c r="IDO37" t="s">
        <v>1143</v>
      </c>
      <c r="IDP37" t="s">
        <v>1143</v>
      </c>
      <c r="IDQ37" t="s">
        <v>1143</v>
      </c>
      <c r="IDR37" t="s">
        <v>1143</v>
      </c>
      <c r="IDS37" t="s">
        <v>1143</v>
      </c>
      <c r="IDT37" t="s">
        <v>1143</v>
      </c>
      <c r="IDU37" t="s">
        <v>1143</v>
      </c>
      <c r="IDV37" t="s">
        <v>1143</v>
      </c>
      <c r="IDW37" t="s">
        <v>1143</v>
      </c>
      <c r="IDX37" t="s">
        <v>1143</v>
      </c>
      <c r="IDY37" t="s">
        <v>1143</v>
      </c>
      <c r="IDZ37" t="s">
        <v>1143</v>
      </c>
      <c r="IEA37" t="s">
        <v>1143</v>
      </c>
      <c r="IEB37" t="s">
        <v>1143</v>
      </c>
      <c r="IEC37" t="s">
        <v>1143</v>
      </c>
      <c r="IED37" t="s">
        <v>1143</v>
      </c>
      <c r="IEE37" t="s">
        <v>1143</v>
      </c>
      <c r="IEF37" t="s">
        <v>1143</v>
      </c>
      <c r="IEG37" t="s">
        <v>1143</v>
      </c>
      <c r="IEH37" t="s">
        <v>1143</v>
      </c>
      <c r="IEI37" t="s">
        <v>1143</v>
      </c>
      <c r="IEJ37" t="s">
        <v>1143</v>
      </c>
      <c r="IEK37" t="s">
        <v>1143</v>
      </c>
      <c r="IEL37" t="s">
        <v>1143</v>
      </c>
      <c r="IEM37" t="s">
        <v>1143</v>
      </c>
      <c r="IEN37" t="s">
        <v>1143</v>
      </c>
      <c r="IEO37" t="s">
        <v>1143</v>
      </c>
      <c r="IEP37" t="s">
        <v>1143</v>
      </c>
      <c r="IEQ37" t="s">
        <v>1143</v>
      </c>
      <c r="IER37" t="s">
        <v>1143</v>
      </c>
      <c r="IES37" t="s">
        <v>1143</v>
      </c>
      <c r="IET37" t="s">
        <v>1143</v>
      </c>
      <c r="IEU37" t="s">
        <v>1143</v>
      </c>
      <c r="IEV37" t="s">
        <v>1143</v>
      </c>
      <c r="IEW37" t="s">
        <v>1143</v>
      </c>
      <c r="IEX37" t="s">
        <v>1143</v>
      </c>
      <c r="IEY37" t="s">
        <v>1143</v>
      </c>
      <c r="IEZ37" t="s">
        <v>1143</v>
      </c>
      <c r="IFA37" t="s">
        <v>1143</v>
      </c>
      <c r="IFB37" t="s">
        <v>1143</v>
      </c>
      <c r="IFC37" t="s">
        <v>1143</v>
      </c>
      <c r="IFD37" t="s">
        <v>1143</v>
      </c>
      <c r="IFE37" t="s">
        <v>1143</v>
      </c>
      <c r="IFF37" t="s">
        <v>1143</v>
      </c>
      <c r="IFG37" t="s">
        <v>1143</v>
      </c>
      <c r="IFH37" t="s">
        <v>1143</v>
      </c>
      <c r="IFI37" t="s">
        <v>1143</v>
      </c>
      <c r="IFJ37" t="s">
        <v>1143</v>
      </c>
      <c r="IFK37" t="s">
        <v>1143</v>
      </c>
      <c r="IFL37" t="s">
        <v>1143</v>
      </c>
      <c r="IFM37" t="s">
        <v>1143</v>
      </c>
      <c r="IFN37" t="s">
        <v>1143</v>
      </c>
      <c r="IFO37" t="s">
        <v>1143</v>
      </c>
      <c r="IFP37" t="s">
        <v>1143</v>
      </c>
      <c r="IFQ37" t="s">
        <v>1143</v>
      </c>
      <c r="IFR37" t="s">
        <v>1143</v>
      </c>
      <c r="IFS37" t="s">
        <v>1143</v>
      </c>
      <c r="IFT37" t="s">
        <v>1143</v>
      </c>
      <c r="IFU37" t="s">
        <v>1143</v>
      </c>
      <c r="IFV37" t="s">
        <v>1143</v>
      </c>
      <c r="IFW37" t="s">
        <v>1143</v>
      </c>
      <c r="IFX37" t="s">
        <v>1143</v>
      </c>
      <c r="IFY37" t="s">
        <v>1143</v>
      </c>
      <c r="IFZ37" t="s">
        <v>1143</v>
      </c>
      <c r="IGA37" t="s">
        <v>1143</v>
      </c>
      <c r="IGB37" t="s">
        <v>1143</v>
      </c>
      <c r="IGC37" t="s">
        <v>1143</v>
      </c>
      <c r="IGD37" t="s">
        <v>1143</v>
      </c>
      <c r="IGE37" t="s">
        <v>1143</v>
      </c>
      <c r="IGF37" t="s">
        <v>1143</v>
      </c>
      <c r="IGG37" t="s">
        <v>1143</v>
      </c>
      <c r="IGH37" t="s">
        <v>1143</v>
      </c>
      <c r="IGI37" t="s">
        <v>1143</v>
      </c>
      <c r="IGJ37" t="s">
        <v>1143</v>
      </c>
      <c r="IGK37" t="s">
        <v>1143</v>
      </c>
      <c r="IGL37" t="s">
        <v>1143</v>
      </c>
      <c r="IGM37" t="s">
        <v>1143</v>
      </c>
      <c r="IGN37" t="s">
        <v>1143</v>
      </c>
      <c r="IGO37" t="s">
        <v>1143</v>
      </c>
      <c r="IGP37" t="s">
        <v>1143</v>
      </c>
      <c r="IGQ37" t="s">
        <v>1143</v>
      </c>
      <c r="IGR37" t="s">
        <v>1143</v>
      </c>
      <c r="IGS37" t="s">
        <v>1143</v>
      </c>
      <c r="IGT37" t="s">
        <v>1143</v>
      </c>
      <c r="IGU37" t="s">
        <v>1143</v>
      </c>
      <c r="IGV37" t="s">
        <v>1143</v>
      </c>
      <c r="IGW37" t="s">
        <v>1143</v>
      </c>
      <c r="IGX37" t="s">
        <v>1143</v>
      </c>
      <c r="IGY37" t="s">
        <v>1143</v>
      </c>
      <c r="IGZ37" t="s">
        <v>1143</v>
      </c>
      <c r="IHA37" t="s">
        <v>1143</v>
      </c>
      <c r="IHB37" t="s">
        <v>1143</v>
      </c>
      <c r="IHC37" t="s">
        <v>1143</v>
      </c>
      <c r="IHD37" t="s">
        <v>1143</v>
      </c>
      <c r="IHE37" t="s">
        <v>1143</v>
      </c>
      <c r="IHF37" t="s">
        <v>1143</v>
      </c>
      <c r="IHG37" t="s">
        <v>1143</v>
      </c>
      <c r="IHH37" t="s">
        <v>1143</v>
      </c>
      <c r="IHI37" t="s">
        <v>1143</v>
      </c>
      <c r="IHJ37" t="s">
        <v>1143</v>
      </c>
      <c r="IHK37" t="s">
        <v>1143</v>
      </c>
      <c r="IHL37" t="s">
        <v>1143</v>
      </c>
      <c r="IHM37" t="s">
        <v>1143</v>
      </c>
      <c r="IHN37" t="s">
        <v>1143</v>
      </c>
      <c r="IHO37" t="s">
        <v>1143</v>
      </c>
      <c r="IHP37" t="s">
        <v>1143</v>
      </c>
      <c r="IHQ37" t="s">
        <v>1143</v>
      </c>
      <c r="IHR37" t="s">
        <v>1143</v>
      </c>
      <c r="IHS37" t="s">
        <v>1143</v>
      </c>
      <c r="IHT37" t="s">
        <v>1143</v>
      </c>
      <c r="IHU37" t="s">
        <v>1143</v>
      </c>
      <c r="IHV37" t="s">
        <v>1143</v>
      </c>
      <c r="IHW37" t="s">
        <v>1143</v>
      </c>
      <c r="IHX37" t="s">
        <v>1143</v>
      </c>
      <c r="IHY37" t="s">
        <v>1143</v>
      </c>
      <c r="IHZ37" t="s">
        <v>1143</v>
      </c>
      <c r="IIA37" t="s">
        <v>1143</v>
      </c>
      <c r="IIB37" t="s">
        <v>1143</v>
      </c>
      <c r="IIC37" t="s">
        <v>1143</v>
      </c>
      <c r="IID37" t="s">
        <v>1143</v>
      </c>
      <c r="IIE37" t="s">
        <v>1143</v>
      </c>
      <c r="IIF37" t="s">
        <v>1143</v>
      </c>
      <c r="IIG37" t="s">
        <v>1143</v>
      </c>
      <c r="IIH37" t="s">
        <v>1143</v>
      </c>
      <c r="III37" t="s">
        <v>1143</v>
      </c>
      <c r="IIJ37" t="s">
        <v>1143</v>
      </c>
      <c r="IIK37" t="s">
        <v>1143</v>
      </c>
      <c r="IIL37" t="s">
        <v>1143</v>
      </c>
      <c r="IIM37" t="s">
        <v>1143</v>
      </c>
      <c r="IIN37" t="s">
        <v>1143</v>
      </c>
      <c r="IIO37" t="s">
        <v>1143</v>
      </c>
      <c r="IIP37" t="s">
        <v>1143</v>
      </c>
      <c r="IIQ37" t="s">
        <v>1143</v>
      </c>
      <c r="IIR37" t="s">
        <v>1143</v>
      </c>
      <c r="IIS37" t="s">
        <v>1143</v>
      </c>
      <c r="IIT37" t="s">
        <v>1143</v>
      </c>
      <c r="IIU37" t="s">
        <v>1143</v>
      </c>
      <c r="IIV37" t="s">
        <v>1143</v>
      </c>
      <c r="IIW37" t="s">
        <v>1143</v>
      </c>
      <c r="IIX37" t="s">
        <v>1143</v>
      </c>
      <c r="IIY37" t="s">
        <v>1143</v>
      </c>
      <c r="IIZ37" t="s">
        <v>1143</v>
      </c>
      <c r="IJA37" t="s">
        <v>1143</v>
      </c>
      <c r="IJB37" t="s">
        <v>1143</v>
      </c>
      <c r="IJC37" t="s">
        <v>1143</v>
      </c>
      <c r="IJD37" t="s">
        <v>1143</v>
      </c>
      <c r="IJE37" t="s">
        <v>1143</v>
      </c>
      <c r="IJF37" t="s">
        <v>1143</v>
      </c>
      <c r="IJG37" t="s">
        <v>1143</v>
      </c>
      <c r="IJH37" t="s">
        <v>1143</v>
      </c>
      <c r="IJI37" t="s">
        <v>1143</v>
      </c>
      <c r="IJJ37" t="s">
        <v>1143</v>
      </c>
      <c r="IJK37" t="s">
        <v>1143</v>
      </c>
      <c r="IJL37" t="s">
        <v>1143</v>
      </c>
      <c r="IJM37" t="s">
        <v>1143</v>
      </c>
      <c r="IJN37" t="s">
        <v>1143</v>
      </c>
      <c r="IJO37" t="s">
        <v>1143</v>
      </c>
      <c r="IJP37" t="s">
        <v>1143</v>
      </c>
      <c r="IJQ37" t="s">
        <v>1143</v>
      </c>
      <c r="IJR37" t="s">
        <v>1143</v>
      </c>
      <c r="IJS37" t="s">
        <v>1143</v>
      </c>
      <c r="IJT37" t="s">
        <v>1143</v>
      </c>
      <c r="IJU37" t="s">
        <v>1143</v>
      </c>
      <c r="IJV37" t="s">
        <v>1143</v>
      </c>
      <c r="IJW37" t="s">
        <v>1143</v>
      </c>
      <c r="IJX37" t="s">
        <v>1143</v>
      </c>
      <c r="IJY37" t="s">
        <v>1143</v>
      </c>
      <c r="IJZ37" t="s">
        <v>1143</v>
      </c>
      <c r="IKA37" t="s">
        <v>1143</v>
      </c>
      <c r="IKB37" t="s">
        <v>1143</v>
      </c>
      <c r="IKC37" t="s">
        <v>1143</v>
      </c>
      <c r="IKD37" t="s">
        <v>1143</v>
      </c>
      <c r="IKE37" t="s">
        <v>1143</v>
      </c>
      <c r="IKF37" t="s">
        <v>1143</v>
      </c>
      <c r="IKG37" t="s">
        <v>1143</v>
      </c>
      <c r="IKH37" t="s">
        <v>1143</v>
      </c>
      <c r="IKI37" t="s">
        <v>1143</v>
      </c>
      <c r="IKJ37" t="s">
        <v>1143</v>
      </c>
      <c r="IKK37" t="s">
        <v>1143</v>
      </c>
      <c r="IKL37" t="s">
        <v>1143</v>
      </c>
      <c r="IKM37" t="s">
        <v>1143</v>
      </c>
      <c r="IKN37" t="s">
        <v>1143</v>
      </c>
      <c r="IKO37" t="s">
        <v>1143</v>
      </c>
      <c r="IKP37" t="s">
        <v>1143</v>
      </c>
      <c r="IKQ37" t="s">
        <v>1143</v>
      </c>
      <c r="IKR37" t="s">
        <v>1143</v>
      </c>
      <c r="IKS37" t="s">
        <v>1143</v>
      </c>
      <c r="IKT37" t="s">
        <v>1143</v>
      </c>
      <c r="IKU37" t="s">
        <v>1143</v>
      </c>
      <c r="IKV37" t="s">
        <v>1143</v>
      </c>
      <c r="IKW37" t="s">
        <v>1143</v>
      </c>
      <c r="IKX37" t="s">
        <v>1143</v>
      </c>
      <c r="IKY37" t="s">
        <v>1143</v>
      </c>
      <c r="IKZ37" t="s">
        <v>1143</v>
      </c>
      <c r="ILA37" t="s">
        <v>1143</v>
      </c>
      <c r="ILB37" t="s">
        <v>1143</v>
      </c>
      <c r="ILC37" t="s">
        <v>1143</v>
      </c>
      <c r="ILD37" t="s">
        <v>1143</v>
      </c>
      <c r="ILE37" t="s">
        <v>1143</v>
      </c>
      <c r="ILF37" t="s">
        <v>1143</v>
      </c>
      <c r="ILG37" t="s">
        <v>1143</v>
      </c>
      <c r="ILH37" t="s">
        <v>1143</v>
      </c>
      <c r="ILI37" t="s">
        <v>1143</v>
      </c>
      <c r="ILJ37" t="s">
        <v>1143</v>
      </c>
      <c r="ILK37" t="s">
        <v>1143</v>
      </c>
      <c r="ILL37" t="s">
        <v>1143</v>
      </c>
      <c r="ILM37" t="s">
        <v>1143</v>
      </c>
      <c r="ILN37" t="s">
        <v>1143</v>
      </c>
      <c r="ILO37" t="s">
        <v>1143</v>
      </c>
      <c r="ILP37" t="s">
        <v>1143</v>
      </c>
      <c r="ILQ37" t="s">
        <v>1143</v>
      </c>
      <c r="ILR37" t="s">
        <v>1143</v>
      </c>
      <c r="ILS37" t="s">
        <v>1143</v>
      </c>
      <c r="ILT37" t="s">
        <v>1143</v>
      </c>
      <c r="ILU37" t="s">
        <v>1143</v>
      </c>
      <c r="ILV37" t="s">
        <v>1143</v>
      </c>
      <c r="ILW37" t="s">
        <v>1143</v>
      </c>
      <c r="ILX37" t="s">
        <v>1143</v>
      </c>
      <c r="ILY37" t="s">
        <v>1143</v>
      </c>
      <c r="ILZ37" t="s">
        <v>1143</v>
      </c>
      <c r="IMA37" t="s">
        <v>1143</v>
      </c>
      <c r="IMB37" t="s">
        <v>1143</v>
      </c>
      <c r="IMC37" t="s">
        <v>1143</v>
      </c>
      <c r="IMD37" t="s">
        <v>1143</v>
      </c>
      <c r="IME37" t="s">
        <v>1143</v>
      </c>
      <c r="IMF37" t="s">
        <v>1143</v>
      </c>
      <c r="IMG37" t="s">
        <v>1143</v>
      </c>
      <c r="IMH37" t="s">
        <v>1143</v>
      </c>
      <c r="IMI37" t="s">
        <v>1143</v>
      </c>
      <c r="IMJ37" t="s">
        <v>1143</v>
      </c>
      <c r="IMK37" t="s">
        <v>1143</v>
      </c>
      <c r="IML37" t="s">
        <v>1143</v>
      </c>
      <c r="IMM37" t="s">
        <v>1143</v>
      </c>
      <c r="IMN37" t="s">
        <v>1143</v>
      </c>
      <c r="IMO37" t="s">
        <v>1143</v>
      </c>
      <c r="IMP37" t="s">
        <v>1143</v>
      </c>
      <c r="IMQ37" t="s">
        <v>1143</v>
      </c>
      <c r="IMR37" t="s">
        <v>1143</v>
      </c>
      <c r="IMS37" t="s">
        <v>1143</v>
      </c>
      <c r="IMT37" t="s">
        <v>1143</v>
      </c>
      <c r="IMU37" t="s">
        <v>1143</v>
      </c>
      <c r="IMV37" t="s">
        <v>1143</v>
      </c>
      <c r="IMW37" t="s">
        <v>1143</v>
      </c>
      <c r="IMX37" t="s">
        <v>1143</v>
      </c>
      <c r="IMY37" t="s">
        <v>1143</v>
      </c>
      <c r="IMZ37" t="s">
        <v>1143</v>
      </c>
      <c r="INA37" t="s">
        <v>1143</v>
      </c>
      <c r="INB37" t="s">
        <v>1143</v>
      </c>
      <c r="INC37" t="s">
        <v>1143</v>
      </c>
      <c r="IND37" t="s">
        <v>1143</v>
      </c>
      <c r="INE37" t="s">
        <v>1143</v>
      </c>
      <c r="INF37" t="s">
        <v>1143</v>
      </c>
      <c r="ING37" t="s">
        <v>1143</v>
      </c>
      <c r="INH37" t="s">
        <v>1143</v>
      </c>
      <c r="INI37" t="s">
        <v>1143</v>
      </c>
      <c r="INJ37" t="s">
        <v>1143</v>
      </c>
      <c r="INK37" t="s">
        <v>1143</v>
      </c>
      <c r="INL37" t="s">
        <v>1143</v>
      </c>
      <c r="INM37" t="s">
        <v>1143</v>
      </c>
      <c r="INN37" t="s">
        <v>1143</v>
      </c>
      <c r="INO37" t="s">
        <v>1143</v>
      </c>
      <c r="INP37" t="s">
        <v>1143</v>
      </c>
      <c r="INQ37" t="s">
        <v>1143</v>
      </c>
      <c r="INR37" t="s">
        <v>1143</v>
      </c>
      <c r="INS37" t="s">
        <v>1143</v>
      </c>
      <c r="INT37" t="s">
        <v>1143</v>
      </c>
      <c r="INU37" t="s">
        <v>1143</v>
      </c>
      <c r="INV37" t="s">
        <v>1143</v>
      </c>
      <c r="INW37" t="s">
        <v>1143</v>
      </c>
      <c r="INX37" t="s">
        <v>1143</v>
      </c>
      <c r="INY37" t="s">
        <v>1143</v>
      </c>
      <c r="INZ37" t="s">
        <v>1143</v>
      </c>
      <c r="IOA37" t="s">
        <v>1143</v>
      </c>
      <c r="IOB37" t="s">
        <v>1143</v>
      </c>
      <c r="IOC37" t="s">
        <v>1143</v>
      </c>
      <c r="IOD37" t="s">
        <v>1143</v>
      </c>
      <c r="IOE37" t="s">
        <v>1143</v>
      </c>
      <c r="IOF37" t="s">
        <v>1143</v>
      </c>
      <c r="IOG37" t="s">
        <v>1143</v>
      </c>
      <c r="IOH37" t="s">
        <v>1143</v>
      </c>
      <c r="IOI37" t="s">
        <v>1143</v>
      </c>
      <c r="IOJ37" t="s">
        <v>1143</v>
      </c>
      <c r="IOK37" t="s">
        <v>1143</v>
      </c>
      <c r="IOL37" t="s">
        <v>1143</v>
      </c>
      <c r="IOM37" t="s">
        <v>1143</v>
      </c>
      <c r="ION37" t="s">
        <v>1143</v>
      </c>
      <c r="IOO37" t="s">
        <v>1143</v>
      </c>
      <c r="IOP37" t="s">
        <v>1143</v>
      </c>
      <c r="IOQ37" t="s">
        <v>1143</v>
      </c>
      <c r="IOR37" t="s">
        <v>1143</v>
      </c>
      <c r="IOS37" t="s">
        <v>1143</v>
      </c>
      <c r="IOT37" t="s">
        <v>1143</v>
      </c>
      <c r="IOU37" t="s">
        <v>1143</v>
      </c>
      <c r="IOV37" t="s">
        <v>1143</v>
      </c>
      <c r="IOW37" t="s">
        <v>1143</v>
      </c>
      <c r="IOX37" t="s">
        <v>1143</v>
      </c>
      <c r="IOY37" t="s">
        <v>1143</v>
      </c>
      <c r="IOZ37" t="s">
        <v>1143</v>
      </c>
      <c r="IPA37" t="s">
        <v>1143</v>
      </c>
      <c r="IPB37" t="s">
        <v>1143</v>
      </c>
      <c r="IPC37" t="s">
        <v>1143</v>
      </c>
      <c r="IPD37" t="s">
        <v>1143</v>
      </c>
      <c r="IPE37" t="s">
        <v>1143</v>
      </c>
      <c r="IPF37" t="s">
        <v>1143</v>
      </c>
      <c r="IPG37" t="s">
        <v>1143</v>
      </c>
      <c r="IPH37" t="s">
        <v>1143</v>
      </c>
      <c r="IPI37" t="s">
        <v>1143</v>
      </c>
      <c r="IPJ37" t="s">
        <v>1143</v>
      </c>
      <c r="IPK37" t="s">
        <v>1143</v>
      </c>
      <c r="IPL37" t="s">
        <v>1143</v>
      </c>
      <c r="IPM37" t="s">
        <v>1143</v>
      </c>
      <c r="IPN37" t="s">
        <v>1143</v>
      </c>
      <c r="IPO37" t="s">
        <v>1143</v>
      </c>
      <c r="IPP37" t="s">
        <v>1143</v>
      </c>
      <c r="IPQ37" t="s">
        <v>1143</v>
      </c>
      <c r="IPR37" t="s">
        <v>1143</v>
      </c>
      <c r="IPS37" t="s">
        <v>1143</v>
      </c>
      <c r="IPT37" t="s">
        <v>1143</v>
      </c>
      <c r="IPU37" t="s">
        <v>1143</v>
      </c>
      <c r="IPV37" t="s">
        <v>1143</v>
      </c>
      <c r="IPW37" t="s">
        <v>1143</v>
      </c>
      <c r="IPX37" t="s">
        <v>1143</v>
      </c>
      <c r="IPY37" t="s">
        <v>1143</v>
      </c>
      <c r="IPZ37" t="s">
        <v>1143</v>
      </c>
      <c r="IQA37" t="s">
        <v>1143</v>
      </c>
      <c r="IQB37" t="s">
        <v>1143</v>
      </c>
      <c r="IQC37" t="s">
        <v>1143</v>
      </c>
      <c r="IQD37" t="s">
        <v>1143</v>
      </c>
      <c r="IQE37" t="s">
        <v>1143</v>
      </c>
      <c r="IQF37" t="s">
        <v>1143</v>
      </c>
      <c r="IQG37" t="s">
        <v>1143</v>
      </c>
      <c r="IQH37" t="s">
        <v>1143</v>
      </c>
      <c r="IQI37" t="s">
        <v>1143</v>
      </c>
      <c r="IQJ37" t="s">
        <v>1143</v>
      </c>
      <c r="IQK37" t="s">
        <v>1143</v>
      </c>
      <c r="IQL37" t="s">
        <v>1143</v>
      </c>
      <c r="IQM37" t="s">
        <v>1143</v>
      </c>
      <c r="IQN37" t="s">
        <v>1143</v>
      </c>
      <c r="IQO37" t="s">
        <v>1143</v>
      </c>
      <c r="IQP37" t="s">
        <v>1143</v>
      </c>
      <c r="IQQ37" t="s">
        <v>1143</v>
      </c>
      <c r="IQR37" t="s">
        <v>1143</v>
      </c>
      <c r="IQS37" t="s">
        <v>1143</v>
      </c>
      <c r="IQT37" t="s">
        <v>1143</v>
      </c>
      <c r="IQU37" t="s">
        <v>1143</v>
      </c>
      <c r="IQV37" t="s">
        <v>1143</v>
      </c>
      <c r="IQW37" t="s">
        <v>1143</v>
      </c>
      <c r="IQX37" t="s">
        <v>1143</v>
      </c>
      <c r="IQY37" t="s">
        <v>1143</v>
      </c>
      <c r="IQZ37" t="s">
        <v>1143</v>
      </c>
      <c r="IRA37" t="s">
        <v>1143</v>
      </c>
      <c r="IRB37" t="s">
        <v>1143</v>
      </c>
      <c r="IRC37" t="s">
        <v>1143</v>
      </c>
      <c r="IRD37" t="s">
        <v>1143</v>
      </c>
      <c r="IRE37" t="s">
        <v>1143</v>
      </c>
      <c r="IRF37" t="s">
        <v>1143</v>
      </c>
      <c r="IRG37" t="s">
        <v>1143</v>
      </c>
      <c r="IRH37" t="s">
        <v>1143</v>
      </c>
      <c r="IRI37" t="s">
        <v>1143</v>
      </c>
      <c r="IRJ37" t="s">
        <v>1143</v>
      </c>
      <c r="IRK37" t="s">
        <v>1143</v>
      </c>
      <c r="IRL37" t="s">
        <v>1143</v>
      </c>
      <c r="IRM37" t="s">
        <v>1143</v>
      </c>
      <c r="IRN37" t="s">
        <v>1143</v>
      </c>
      <c r="IRO37" t="s">
        <v>1143</v>
      </c>
      <c r="IRP37" t="s">
        <v>1143</v>
      </c>
      <c r="IRQ37" t="s">
        <v>1143</v>
      </c>
      <c r="IRR37" t="s">
        <v>1143</v>
      </c>
      <c r="IRS37" t="s">
        <v>1143</v>
      </c>
      <c r="IRT37" t="s">
        <v>1143</v>
      </c>
      <c r="IRU37" t="s">
        <v>1143</v>
      </c>
      <c r="IRV37" t="s">
        <v>1143</v>
      </c>
      <c r="IRW37" t="s">
        <v>1143</v>
      </c>
      <c r="IRX37" t="s">
        <v>1143</v>
      </c>
      <c r="IRY37" t="s">
        <v>1143</v>
      </c>
      <c r="IRZ37" t="s">
        <v>1143</v>
      </c>
      <c r="ISA37" t="s">
        <v>1143</v>
      </c>
      <c r="ISB37" t="s">
        <v>1143</v>
      </c>
      <c r="ISC37" t="s">
        <v>1143</v>
      </c>
      <c r="ISD37" t="s">
        <v>1143</v>
      </c>
      <c r="ISE37" t="s">
        <v>1143</v>
      </c>
      <c r="ISF37" t="s">
        <v>1143</v>
      </c>
      <c r="ISG37" t="s">
        <v>1143</v>
      </c>
      <c r="ISH37" t="s">
        <v>1143</v>
      </c>
      <c r="ISI37" t="s">
        <v>1143</v>
      </c>
      <c r="ISJ37" t="s">
        <v>1143</v>
      </c>
      <c r="ISK37" t="s">
        <v>1143</v>
      </c>
      <c r="ISL37" t="s">
        <v>1143</v>
      </c>
      <c r="ISM37" t="s">
        <v>1143</v>
      </c>
      <c r="ISN37" t="s">
        <v>1143</v>
      </c>
      <c r="ISO37" t="s">
        <v>1143</v>
      </c>
      <c r="ISP37" t="s">
        <v>1143</v>
      </c>
      <c r="ISQ37" t="s">
        <v>1143</v>
      </c>
      <c r="ISR37" t="s">
        <v>1143</v>
      </c>
      <c r="ISS37" t="s">
        <v>1143</v>
      </c>
      <c r="IST37" t="s">
        <v>1143</v>
      </c>
      <c r="ISU37" t="s">
        <v>1143</v>
      </c>
      <c r="ISV37" t="s">
        <v>1143</v>
      </c>
      <c r="ISW37" t="s">
        <v>1143</v>
      </c>
      <c r="ISX37" t="s">
        <v>1143</v>
      </c>
      <c r="ISY37" t="s">
        <v>1143</v>
      </c>
      <c r="ISZ37" t="s">
        <v>1143</v>
      </c>
      <c r="ITA37" t="s">
        <v>1143</v>
      </c>
      <c r="ITB37" t="s">
        <v>1143</v>
      </c>
      <c r="ITC37" t="s">
        <v>1143</v>
      </c>
      <c r="ITD37" t="s">
        <v>1143</v>
      </c>
      <c r="ITE37" t="s">
        <v>1143</v>
      </c>
      <c r="ITF37" t="s">
        <v>1143</v>
      </c>
      <c r="ITG37" t="s">
        <v>1143</v>
      </c>
      <c r="ITH37" t="s">
        <v>1143</v>
      </c>
      <c r="ITI37" t="s">
        <v>1143</v>
      </c>
      <c r="ITJ37" t="s">
        <v>1143</v>
      </c>
      <c r="ITK37" t="s">
        <v>1143</v>
      </c>
      <c r="ITL37" t="s">
        <v>1143</v>
      </c>
      <c r="ITM37" t="s">
        <v>1143</v>
      </c>
      <c r="ITN37" t="s">
        <v>1143</v>
      </c>
      <c r="ITO37" t="s">
        <v>1143</v>
      </c>
      <c r="ITP37" t="s">
        <v>1143</v>
      </c>
      <c r="ITQ37" t="s">
        <v>1143</v>
      </c>
      <c r="ITR37" t="s">
        <v>1143</v>
      </c>
      <c r="ITS37" t="s">
        <v>1143</v>
      </c>
      <c r="ITT37" t="s">
        <v>1143</v>
      </c>
      <c r="ITU37" t="s">
        <v>1143</v>
      </c>
      <c r="ITV37" t="s">
        <v>1143</v>
      </c>
      <c r="ITW37" t="s">
        <v>1143</v>
      </c>
      <c r="ITX37" t="s">
        <v>1143</v>
      </c>
      <c r="ITY37" t="s">
        <v>1143</v>
      </c>
      <c r="ITZ37" t="s">
        <v>1143</v>
      </c>
      <c r="IUA37" t="s">
        <v>1143</v>
      </c>
      <c r="IUB37" t="s">
        <v>1143</v>
      </c>
      <c r="IUC37" t="s">
        <v>1143</v>
      </c>
      <c r="IUD37" t="s">
        <v>1143</v>
      </c>
      <c r="IUE37" t="s">
        <v>1143</v>
      </c>
      <c r="IUF37" t="s">
        <v>1143</v>
      </c>
      <c r="IUG37" t="s">
        <v>1143</v>
      </c>
      <c r="IUH37" t="s">
        <v>1143</v>
      </c>
      <c r="IUI37" t="s">
        <v>1143</v>
      </c>
      <c r="IUJ37" t="s">
        <v>1143</v>
      </c>
      <c r="IUK37" t="s">
        <v>1143</v>
      </c>
      <c r="IUL37" t="s">
        <v>1143</v>
      </c>
      <c r="IUM37" t="s">
        <v>1143</v>
      </c>
      <c r="IUN37" t="s">
        <v>1143</v>
      </c>
      <c r="IUO37" t="s">
        <v>1143</v>
      </c>
      <c r="IUP37" t="s">
        <v>1143</v>
      </c>
      <c r="IUQ37" t="s">
        <v>1143</v>
      </c>
      <c r="IUR37" t="s">
        <v>1143</v>
      </c>
      <c r="IUS37" t="s">
        <v>1143</v>
      </c>
      <c r="IUT37" t="s">
        <v>1143</v>
      </c>
      <c r="IUU37" t="s">
        <v>1143</v>
      </c>
      <c r="IUV37" t="s">
        <v>1143</v>
      </c>
      <c r="IUW37" t="s">
        <v>1143</v>
      </c>
      <c r="IUX37" t="s">
        <v>1143</v>
      </c>
      <c r="IUY37" t="s">
        <v>1143</v>
      </c>
      <c r="IUZ37" t="s">
        <v>1143</v>
      </c>
      <c r="IVA37" t="s">
        <v>1143</v>
      </c>
      <c r="IVB37" t="s">
        <v>1143</v>
      </c>
      <c r="IVC37" t="s">
        <v>1143</v>
      </c>
      <c r="IVD37" t="s">
        <v>1143</v>
      </c>
      <c r="IVE37" t="s">
        <v>1143</v>
      </c>
      <c r="IVF37" t="s">
        <v>1143</v>
      </c>
      <c r="IVG37" t="s">
        <v>1143</v>
      </c>
      <c r="IVH37" t="s">
        <v>1143</v>
      </c>
      <c r="IVI37" t="s">
        <v>1143</v>
      </c>
      <c r="IVJ37" t="s">
        <v>1143</v>
      </c>
      <c r="IVK37" t="s">
        <v>1143</v>
      </c>
      <c r="IVL37" t="s">
        <v>1143</v>
      </c>
      <c r="IVM37" t="s">
        <v>1143</v>
      </c>
      <c r="IVN37" t="s">
        <v>1143</v>
      </c>
      <c r="IVO37" t="s">
        <v>1143</v>
      </c>
      <c r="IVP37" t="s">
        <v>1143</v>
      </c>
      <c r="IVQ37" t="s">
        <v>1143</v>
      </c>
      <c r="IVR37" t="s">
        <v>1143</v>
      </c>
      <c r="IVS37" t="s">
        <v>1143</v>
      </c>
      <c r="IVT37" t="s">
        <v>1143</v>
      </c>
      <c r="IVU37" t="s">
        <v>1143</v>
      </c>
      <c r="IVV37" t="s">
        <v>1143</v>
      </c>
      <c r="IVW37" t="s">
        <v>1143</v>
      </c>
      <c r="IVX37" t="s">
        <v>1143</v>
      </c>
      <c r="IVY37" t="s">
        <v>1143</v>
      </c>
      <c r="IVZ37" t="s">
        <v>1143</v>
      </c>
      <c r="IWA37" t="s">
        <v>1143</v>
      </c>
      <c r="IWB37" t="s">
        <v>1143</v>
      </c>
      <c r="IWC37" t="s">
        <v>1143</v>
      </c>
      <c r="IWD37" t="s">
        <v>1143</v>
      </c>
      <c r="IWE37" t="s">
        <v>1143</v>
      </c>
      <c r="IWF37" t="s">
        <v>1143</v>
      </c>
      <c r="IWG37" t="s">
        <v>1143</v>
      </c>
      <c r="IWH37" t="s">
        <v>1143</v>
      </c>
      <c r="IWI37" t="s">
        <v>1143</v>
      </c>
      <c r="IWJ37" t="s">
        <v>1143</v>
      </c>
      <c r="IWK37" t="s">
        <v>1143</v>
      </c>
      <c r="IWL37" t="s">
        <v>1143</v>
      </c>
      <c r="IWM37" t="s">
        <v>1143</v>
      </c>
      <c r="IWN37" t="s">
        <v>1143</v>
      </c>
      <c r="IWO37" t="s">
        <v>1143</v>
      </c>
      <c r="IWP37" t="s">
        <v>1143</v>
      </c>
      <c r="IWQ37" t="s">
        <v>1143</v>
      </c>
      <c r="IWR37" t="s">
        <v>1143</v>
      </c>
      <c r="IWS37" t="s">
        <v>1143</v>
      </c>
      <c r="IWT37" t="s">
        <v>1143</v>
      </c>
      <c r="IWU37" t="s">
        <v>1143</v>
      </c>
      <c r="IWV37" t="s">
        <v>1143</v>
      </c>
      <c r="IWW37" t="s">
        <v>1143</v>
      </c>
      <c r="IWX37" t="s">
        <v>1143</v>
      </c>
      <c r="IWY37" t="s">
        <v>1143</v>
      </c>
      <c r="IWZ37" t="s">
        <v>1143</v>
      </c>
      <c r="IXA37" t="s">
        <v>1143</v>
      </c>
      <c r="IXB37" t="s">
        <v>1143</v>
      </c>
      <c r="IXC37" t="s">
        <v>1143</v>
      </c>
      <c r="IXD37" t="s">
        <v>1143</v>
      </c>
      <c r="IXE37" t="s">
        <v>1143</v>
      </c>
      <c r="IXF37" t="s">
        <v>1143</v>
      </c>
      <c r="IXG37" t="s">
        <v>1143</v>
      </c>
      <c r="IXH37" t="s">
        <v>1143</v>
      </c>
      <c r="IXI37" t="s">
        <v>1143</v>
      </c>
      <c r="IXJ37" t="s">
        <v>1143</v>
      </c>
      <c r="IXK37" t="s">
        <v>1143</v>
      </c>
      <c r="IXL37" t="s">
        <v>1143</v>
      </c>
      <c r="IXM37" t="s">
        <v>1143</v>
      </c>
      <c r="IXN37" t="s">
        <v>1143</v>
      </c>
      <c r="IXO37" t="s">
        <v>1143</v>
      </c>
      <c r="IXP37" t="s">
        <v>1143</v>
      </c>
      <c r="IXQ37" t="s">
        <v>1143</v>
      </c>
      <c r="IXR37" t="s">
        <v>1143</v>
      </c>
      <c r="IXS37" t="s">
        <v>1143</v>
      </c>
      <c r="IXT37" t="s">
        <v>1143</v>
      </c>
      <c r="IXU37" t="s">
        <v>1143</v>
      </c>
      <c r="IXV37" t="s">
        <v>1143</v>
      </c>
      <c r="IXW37" t="s">
        <v>1143</v>
      </c>
      <c r="IXX37" t="s">
        <v>1143</v>
      </c>
      <c r="IXY37" t="s">
        <v>1143</v>
      </c>
      <c r="IXZ37" t="s">
        <v>1143</v>
      </c>
      <c r="IYA37" t="s">
        <v>1143</v>
      </c>
      <c r="IYB37" t="s">
        <v>1143</v>
      </c>
      <c r="IYC37" t="s">
        <v>1143</v>
      </c>
      <c r="IYD37" t="s">
        <v>1143</v>
      </c>
      <c r="IYE37" t="s">
        <v>1143</v>
      </c>
      <c r="IYF37" t="s">
        <v>1143</v>
      </c>
      <c r="IYG37" t="s">
        <v>1143</v>
      </c>
      <c r="IYH37" t="s">
        <v>1143</v>
      </c>
      <c r="IYI37" t="s">
        <v>1143</v>
      </c>
      <c r="IYJ37" t="s">
        <v>1143</v>
      </c>
      <c r="IYK37" t="s">
        <v>1143</v>
      </c>
      <c r="IYL37" t="s">
        <v>1143</v>
      </c>
      <c r="IYM37" t="s">
        <v>1143</v>
      </c>
      <c r="IYN37" t="s">
        <v>1143</v>
      </c>
      <c r="IYO37" t="s">
        <v>1143</v>
      </c>
      <c r="IYP37" t="s">
        <v>1143</v>
      </c>
      <c r="IYQ37" t="s">
        <v>1143</v>
      </c>
      <c r="IYR37" t="s">
        <v>1143</v>
      </c>
      <c r="IYS37" t="s">
        <v>1143</v>
      </c>
      <c r="IYT37" t="s">
        <v>1143</v>
      </c>
      <c r="IYU37" t="s">
        <v>1143</v>
      </c>
      <c r="IYV37" t="s">
        <v>1143</v>
      </c>
      <c r="IYW37" t="s">
        <v>1143</v>
      </c>
      <c r="IYX37" t="s">
        <v>1143</v>
      </c>
      <c r="IYY37" t="s">
        <v>1143</v>
      </c>
      <c r="IYZ37" t="s">
        <v>1143</v>
      </c>
      <c r="IZA37" t="s">
        <v>1143</v>
      </c>
      <c r="IZB37" t="s">
        <v>1143</v>
      </c>
      <c r="IZC37" t="s">
        <v>1143</v>
      </c>
      <c r="IZD37" t="s">
        <v>1143</v>
      </c>
      <c r="IZE37" t="s">
        <v>1143</v>
      </c>
      <c r="IZF37" t="s">
        <v>1143</v>
      </c>
      <c r="IZG37" t="s">
        <v>1143</v>
      </c>
      <c r="IZH37" t="s">
        <v>1143</v>
      </c>
      <c r="IZI37" t="s">
        <v>1143</v>
      </c>
      <c r="IZJ37" t="s">
        <v>1143</v>
      </c>
      <c r="IZK37" t="s">
        <v>1143</v>
      </c>
      <c r="IZL37" t="s">
        <v>1143</v>
      </c>
      <c r="IZM37" t="s">
        <v>1143</v>
      </c>
      <c r="IZN37" t="s">
        <v>1143</v>
      </c>
      <c r="IZO37" t="s">
        <v>1143</v>
      </c>
      <c r="IZP37" t="s">
        <v>1143</v>
      </c>
      <c r="IZQ37" t="s">
        <v>1143</v>
      </c>
      <c r="IZR37" t="s">
        <v>1143</v>
      </c>
      <c r="IZS37" t="s">
        <v>1143</v>
      </c>
      <c r="IZT37" t="s">
        <v>1143</v>
      </c>
      <c r="IZU37" t="s">
        <v>1143</v>
      </c>
      <c r="IZV37" t="s">
        <v>1143</v>
      </c>
      <c r="IZW37" t="s">
        <v>1143</v>
      </c>
      <c r="IZX37" t="s">
        <v>1143</v>
      </c>
      <c r="IZY37" t="s">
        <v>1143</v>
      </c>
      <c r="IZZ37" t="s">
        <v>1143</v>
      </c>
      <c r="JAA37" t="s">
        <v>1143</v>
      </c>
      <c r="JAB37" t="s">
        <v>1143</v>
      </c>
      <c r="JAC37" t="s">
        <v>1143</v>
      </c>
      <c r="JAD37" t="s">
        <v>1143</v>
      </c>
      <c r="JAE37" t="s">
        <v>1143</v>
      </c>
      <c r="JAF37" t="s">
        <v>1143</v>
      </c>
      <c r="JAG37" t="s">
        <v>1143</v>
      </c>
      <c r="JAH37" t="s">
        <v>1143</v>
      </c>
      <c r="JAI37" t="s">
        <v>1143</v>
      </c>
      <c r="JAJ37" t="s">
        <v>1143</v>
      </c>
      <c r="JAK37" t="s">
        <v>1143</v>
      </c>
      <c r="JAL37" t="s">
        <v>1143</v>
      </c>
      <c r="JAM37" t="s">
        <v>1143</v>
      </c>
      <c r="JAN37" t="s">
        <v>1143</v>
      </c>
      <c r="JAO37" t="s">
        <v>1143</v>
      </c>
      <c r="JAP37" t="s">
        <v>1143</v>
      </c>
      <c r="JAQ37" t="s">
        <v>1143</v>
      </c>
      <c r="JAR37" t="s">
        <v>1143</v>
      </c>
      <c r="JAS37" t="s">
        <v>1143</v>
      </c>
      <c r="JAT37" t="s">
        <v>1143</v>
      </c>
      <c r="JAU37" t="s">
        <v>1143</v>
      </c>
      <c r="JAV37" t="s">
        <v>1143</v>
      </c>
      <c r="JAW37" t="s">
        <v>1143</v>
      </c>
      <c r="JAX37" t="s">
        <v>1143</v>
      </c>
      <c r="JAY37" t="s">
        <v>1143</v>
      </c>
      <c r="JAZ37" t="s">
        <v>1143</v>
      </c>
      <c r="JBA37" t="s">
        <v>1143</v>
      </c>
      <c r="JBB37" t="s">
        <v>1143</v>
      </c>
      <c r="JBC37" t="s">
        <v>1143</v>
      </c>
      <c r="JBD37" t="s">
        <v>1143</v>
      </c>
      <c r="JBE37" t="s">
        <v>1143</v>
      </c>
      <c r="JBF37" t="s">
        <v>1143</v>
      </c>
      <c r="JBG37" t="s">
        <v>1143</v>
      </c>
      <c r="JBH37" t="s">
        <v>1143</v>
      </c>
      <c r="JBI37" t="s">
        <v>1143</v>
      </c>
      <c r="JBJ37" t="s">
        <v>1143</v>
      </c>
      <c r="JBK37" t="s">
        <v>1143</v>
      </c>
      <c r="JBL37" t="s">
        <v>1143</v>
      </c>
      <c r="JBM37" t="s">
        <v>1143</v>
      </c>
      <c r="JBN37" t="s">
        <v>1143</v>
      </c>
      <c r="JBO37" t="s">
        <v>1143</v>
      </c>
      <c r="JBP37" t="s">
        <v>1143</v>
      </c>
      <c r="JBQ37" t="s">
        <v>1143</v>
      </c>
      <c r="JBR37" t="s">
        <v>1143</v>
      </c>
      <c r="JBS37" t="s">
        <v>1143</v>
      </c>
      <c r="JBT37" t="s">
        <v>1143</v>
      </c>
      <c r="JBU37" t="s">
        <v>1143</v>
      </c>
      <c r="JBV37" t="s">
        <v>1143</v>
      </c>
      <c r="JBW37" t="s">
        <v>1143</v>
      </c>
      <c r="JBX37" t="s">
        <v>1143</v>
      </c>
      <c r="JBY37" t="s">
        <v>1143</v>
      </c>
      <c r="JBZ37" t="s">
        <v>1143</v>
      </c>
      <c r="JCA37" t="s">
        <v>1143</v>
      </c>
      <c r="JCB37" t="s">
        <v>1143</v>
      </c>
      <c r="JCC37" t="s">
        <v>1143</v>
      </c>
      <c r="JCD37" t="s">
        <v>1143</v>
      </c>
      <c r="JCE37" t="s">
        <v>1143</v>
      </c>
      <c r="JCF37" t="s">
        <v>1143</v>
      </c>
      <c r="JCG37" t="s">
        <v>1143</v>
      </c>
      <c r="JCH37" t="s">
        <v>1143</v>
      </c>
      <c r="JCI37" t="s">
        <v>1143</v>
      </c>
      <c r="JCJ37" t="s">
        <v>1143</v>
      </c>
      <c r="JCK37" t="s">
        <v>1143</v>
      </c>
      <c r="JCL37" t="s">
        <v>1143</v>
      </c>
      <c r="JCM37" t="s">
        <v>1143</v>
      </c>
      <c r="JCN37" t="s">
        <v>1143</v>
      </c>
      <c r="JCO37" t="s">
        <v>1143</v>
      </c>
      <c r="JCP37" t="s">
        <v>1143</v>
      </c>
      <c r="JCQ37" t="s">
        <v>1143</v>
      </c>
      <c r="JCR37" t="s">
        <v>1143</v>
      </c>
      <c r="JCS37" t="s">
        <v>1143</v>
      </c>
      <c r="JCT37" t="s">
        <v>1143</v>
      </c>
      <c r="JCU37" t="s">
        <v>1143</v>
      </c>
      <c r="JCV37" t="s">
        <v>1143</v>
      </c>
      <c r="JCW37" t="s">
        <v>1143</v>
      </c>
      <c r="JCX37" t="s">
        <v>1143</v>
      </c>
      <c r="JCY37" t="s">
        <v>1143</v>
      </c>
      <c r="JCZ37" t="s">
        <v>1143</v>
      </c>
      <c r="JDA37" t="s">
        <v>1143</v>
      </c>
      <c r="JDB37" t="s">
        <v>1143</v>
      </c>
      <c r="JDC37" t="s">
        <v>1143</v>
      </c>
      <c r="JDD37" t="s">
        <v>1143</v>
      </c>
      <c r="JDE37" t="s">
        <v>1143</v>
      </c>
      <c r="JDF37" t="s">
        <v>1143</v>
      </c>
      <c r="JDG37" t="s">
        <v>1143</v>
      </c>
      <c r="JDH37" t="s">
        <v>1143</v>
      </c>
      <c r="JDI37" t="s">
        <v>1143</v>
      </c>
      <c r="JDJ37" t="s">
        <v>1143</v>
      </c>
      <c r="JDK37" t="s">
        <v>1143</v>
      </c>
      <c r="JDL37" t="s">
        <v>1143</v>
      </c>
      <c r="JDM37" t="s">
        <v>1143</v>
      </c>
      <c r="JDN37" t="s">
        <v>1143</v>
      </c>
      <c r="JDO37" t="s">
        <v>1143</v>
      </c>
      <c r="JDP37" t="s">
        <v>1143</v>
      </c>
      <c r="JDQ37" t="s">
        <v>1143</v>
      </c>
      <c r="JDR37" t="s">
        <v>1143</v>
      </c>
      <c r="JDS37" t="s">
        <v>1143</v>
      </c>
      <c r="JDT37" t="s">
        <v>1143</v>
      </c>
      <c r="JDU37" t="s">
        <v>1143</v>
      </c>
      <c r="JDV37" t="s">
        <v>1143</v>
      </c>
      <c r="JDW37" t="s">
        <v>1143</v>
      </c>
      <c r="JDX37" t="s">
        <v>1143</v>
      </c>
      <c r="JDY37" t="s">
        <v>1143</v>
      </c>
      <c r="JDZ37" t="s">
        <v>1143</v>
      </c>
      <c r="JEA37" t="s">
        <v>1143</v>
      </c>
      <c r="JEB37" t="s">
        <v>1143</v>
      </c>
      <c r="JEC37" t="s">
        <v>1143</v>
      </c>
      <c r="JED37" t="s">
        <v>1143</v>
      </c>
      <c r="JEE37" t="s">
        <v>1143</v>
      </c>
      <c r="JEF37" t="s">
        <v>1143</v>
      </c>
      <c r="JEG37" t="s">
        <v>1143</v>
      </c>
      <c r="JEH37" t="s">
        <v>1143</v>
      </c>
      <c r="JEI37" t="s">
        <v>1143</v>
      </c>
      <c r="JEJ37" t="s">
        <v>1143</v>
      </c>
      <c r="JEK37" t="s">
        <v>1143</v>
      </c>
      <c r="JEL37" t="s">
        <v>1143</v>
      </c>
      <c r="JEM37" t="s">
        <v>1143</v>
      </c>
      <c r="JEN37" t="s">
        <v>1143</v>
      </c>
      <c r="JEO37" t="s">
        <v>1143</v>
      </c>
      <c r="JEP37" t="s">
        <v>1143</v>
      </c>
      <c r="JEQ37" t="s">
        <v>1143</v>
      </c>
      <c r="JER37" t="s">
        <v>1143</v>
      </c>
      <c r="JES37" t="s">
        <v>1143</v>
      </c>
      <c r="JET37" t="s">
        <v>1143</v>
      </c>
      <c r="JEU37" t="s">
        <v>1143</v>
      </c>
      <c r="JEV37" t="s">
        <v>1143</v>
      </c>
      <c r="JEW37" t="s">
        <v>1143</v>
      </c>
      <c r="JEX37" t="s">
        <v>1143</v>
      </c>
      <c r="JEY37" t="s">
        <v>1143</v>
      </c>
      <c r="JEZ37" t="s">
        <v>1143</v>
      </c>
      <c r="JFA37" t="s">
        <v>1143</v>
      </c>
      <c r="JFB37" t="s">
        <v>1143</v>
      </c>
      <c r="JFC37" t="s">
        <v>1143</v>
      </c>
      <c r="JFD37" t="s">
        <v>1143</v>
      </c>
      <c r="JFE37" t="s">
        <v>1143</v>
      </c>
      <c r="JFF37" t="s">
        <v>1143</v>
      </c>
      <c r="JFG37" t="s">
        <v>1143</v>
      </c>
      <c r="JFH37" t="s">
        <v>1143</v>
      </c>
      <c r="JFI37" t="s">
        <v>1143</v>
      </c>
      <c r="JFJ37" t="s">
        <v>1143</v>
      </c>
      <c r="JFK37" t="s">
        <v>1143</v>
      </c>
      <c r="JFL37" t="s">
        <v>1143</v>
      </c>
      <c r="JFM37" t="s">
        <v>1143</v>
      </c>
      <c r="JFN37" t="s">
        <v>1143</v>
      </c>
      <c r="JFO37" t="s">
        <v>1143</v>
      </c>
      <c r="JFP37" t="s">
        <v>1143</v>
      </c>
      <c r="JFQ37" t="s">
        <v>1143</v>
      </c>
      <c r="JFR37" t="s">
        <v>1143</v>
      </c>
      <c r="JFS37" t="s">
        <v>1143</v>
      </c>
      <c r="JFT37" t="s">
        <v>1143</v>
      </c>
      <c r="JFU37" t="s">
        <v>1143</v>
      </c>
      <c r="JFV37" t="s">
        <v>1143</v>
      </c>
      <c r="JFW37" t="s">
        <v>1143</v>
      </c>
      <c r="JFX37" t="s">
        <v>1143</v>
      </c>
      <c r="JFY37" t="s">
        <v>1143</v>
      </c>
      <c r="JFZ37" t="s">
        <v>1143</v>
      </c>
      <c r="JGA37" t="s">
        <v>1143</v>
      </c>
      <c r="JGB37" t="s">
        <v>1143</v>
      </c>
      <c r="JGC37" t="s">
        <v>1143</v>
      </c>
      <c r="JGD37" t="s">
        <v>1143</v>
      </c>
      <c r="JGE37" t="s">
        <v>1143</v>
      </c>
      <c r="JGF37" t="s">
        <v>1143</v>
      </c>
      <c r="JGG37" t="s">
        <v>1143</v>
      </c>
      <c r="JGH37" t="s">
        <v>1143</v>
      </c>
      <c r="JGI37" t="s">
        <v>1143</v>
      </c>
      <c r="JGJ37" t="s">
        <v>1143</v>
      </c>
      <c r="JGK37" t="s">
        <v>1143</v>
      </c>
      <c r="JGL37" t="s">
        <v>1143</v>
      </c>
      <c r="JGM37" t="s">
        <v>1143</v>
      </c>
      <c r="JGN37" t="s">
        <v>1143</v>
      </c>
      <c r="JGO37" t="s">
        <v>1143</v>
      </c>
      <c r="JGP37" t="s">
        <v>1143</v>
      </c>
      <c r="JGQ37" t="s">
        <v>1143</v>
      </c>
      <c r="JGR37" t="s">
        <v>1143</v>
      </c>
      <c r="JGS37" t="s">
        <v>1143</v>
      </c>
      <c r="JGT37" t="s">
        <v>1143</v>
      </c>
      <c r="JGU37" t="s">
        <v>1143</v>
      </c>
      <c r="JGV37" t="s">
        <v>1143</v>
      </c>
      <c r="JGW37" t="s">
        <v>1143</v>
      </c>
      <c r="JGX37" t="s">
        <v>1143</v>
      </c>
      <c r="JGY37" t="s">
        <v>1143</v>
      </c>
      <c r="JGZ37" t="s">
        <v>1143</v>
      </c>
      <c r="JHA37" t="s">
        <v>1143</v>
      </c>
      <c r="JHB37" t="s">
        <v>1143</v>
      </c>
      <c r="JHC37" t="s">
        <v>1143</v>
      </c>
      <c r="JHD37" t="s">
        <v>1143</v>
      </c>
      <c r="JHE37" t="s">
        <v>1143</v>
      </c>
      <c r="JHF37" t="s">
        <v>1143</v>
      </c>
      <c r="JHG37" t="s">
        <v>1143</v>
      </c>
      <c r="JHH37" t="s">
        <v>1143</v>
      </c>
      <c r="JHI37" t="s">
        <v>1143</v>
      </c>
      <c r="JHJ37" t="s">
        <v>1143</v>
      </c>
      <c r="JHK37" t="s">
        <v>1143</v>
      </c>
      <c r="JHL37" t="s">
        <v>1143</v>
      </c>
      <c r="JHM37" t="s">
        <v>1143</v>
      </c>
      <c r="JHN37" t="s">
        <v>1143</v>
      </c>
      <c r="JHO37" t="s">
        <v>1143</v>
      </c>
      <c r="JHP37" t="s">
        <v>1143</v>
      </c>
      <c r="JHQ37" t="s">
        <v>1143</v>
      </c>
      <c r="JHR37" t="s">
        <v>1143</v>
      </c>
      <c r="JHS37" t="s">
        <v>1143</v>
      </c>
      <c r="JHT37" t="s">
        <v>1143</v>
      </c>
      <c r="JHU37" t="s">
        <v>1143</v>
      </c>
      <c r="JHV37" t="s">
        <v>1143</v>
      </c>
      <c r="JHW37" t="s">
        <v>1143</v>
      </c>
      <c r="JHX37" t="s">
        <v>1143</v>
      </c>
      <c r="JHY37" t="s">
        <v>1143</v>
      </c>
      <c r="JHZ37" t="s">
        <v>1143</v>
      </c>
      <c r="JIA37" t="s">
        <v>1143</v>
      </c>
      <c r="JIB37" t="s">
        <v>1143</v>
      </c>
      <c r="JIC37" t="s">
        <v>1143</v>
      </c>
      <c r="JID37" t="s">
        <v>1143</v>
      </c>
      <c r="JIE37" t="s">
        <v>1143</v>
      </c>
      <c r="JIF37" t="s">
        <v>1143</v>
      </c>
      <c r="JIG37" t="s">
        <v>1143</v>
      </c>
      <c r="JIH37" t="s">
        <v>1143</v>
      </c>
      <c r="JII37" t="s">
        <v>1143</v>
      </c>
      <c r="JIJ37" t="s">
        <v>1143</v>
      </c>
      <c r="JIK37" t="s">
        <v>1143</v>
      </c>
      <c r="JIL37" t="s">
        <v>1143</v>
      </c>
      <c r="JIM37" t="s">
        <v>1143</v>
      </c>
      <c r="JIN37" t="s">
        <v>1143</v>
      </c>
      <c r="JIO37" t="s">
        <v>1143</v>
      </c>
      <c r="JIP37" t="s">
        <v>1143</v>
      </c>
      <c r="JIQ37" t="s">
        <v>1143</v>
      </c>
      <c r="JIR37" t="s">
        <v>1143</v>
      </c>
      <c r="JIS37" t="s">
        <v>1143</v>
      </c>
      <c r="JIT37" t="s">
        <v>1143</v>
      </c>
      <c r="JIU37" t="s">
        <v>1143</v>
      </c>
      <c r="JIV37" t="s">
        <v>1143</v>
      </c>
      <c r="JIW37" t="s">
        <v>1143</v>
      </c>
      <c r="JIX37" t="s">
        <v>1143</v>
      </c>
      <c r="JIY37" t="s">
        <v>1143</v>
      </c>
      <c r="JIZ37" t="s">
        <v>1143</v>
      </c>
      <c r="JJA37" t="s">
        <v>1143</v>
      </c>
      <c r="JJB37" t="s">
        <v>1143</v>
      </c>
      <c r="JJC37" t="s">
        <v>1143</v>
      </c>
      <c r="JJD37" t="s">
        <v>1143</v>
      </c>
      <c r="JJE37" t="s">
        <v>1143</v>
      </c>
      <c r="JJF37" t="s">
        <v>1143</v>
      </c>
      <c r="JJG37" t="s">
        <v>1143</v>
      </c>
      <c r="JJH37" t="s">
        <v>1143</v>
      </c>
      <c r="JJI37" t="s">
        <v>1143</v>
      </c>
      <c r="JJJ37" t="s">
        <v>1143</v>
      </c>
      <c r="JJK37" t="s">
        <v>1143</v>
      </c>
      <c r="JJL37" t="s">
        <v>1143</v>
      </c>
      <c r="JJM37" t="s">
        <v>1143</v>
      </c>
      <c r="JJN37" t="s">
        <v>1143</v>
      </c>
      <c r="JJO37" t="s">
        <v>1143</v>
      </c>
      <c r="JJP37" t="s">
        <v>1143</v>
      </c>
      <c r="JJQ37" t="s">
        <v>1143</v>
      </c>
      <c r="JJR37" t="s">
        <v>1143</v>
      </c>
      <c r="JJS37" t="s">
        <v>1143</v>
      </c>
      <c r="JJT37" t="s">
        <v>1143</v>
      </c>
      <c r="JJU37" t="s">
        <v>1143</v>
      </c>
      <c r="JJV37" t="s">
        <v>1143</v>
      </c>
      <c r="JJW37" t="s">
        <v>1143</v>
      </c>
      <c r="JJX37" t="s">
        <v>1143</v>
      </c>
      <c r="JJY37" t="s">
        <v>1143</v>
      </c>
      <c r="JJZ37" t="s">
        <v>1143</v>
      </c>
      <c r="JKA37" t="s">
        <v>1143</v>
      </c>
      <c r="JKB37" t="s">
        <v>1143</v>
      </c>
      <c r="JKC37" t="s">
        <v>1143</v>
      </c>
      <c r="JKD37" t="s">
        <v>1143</v>
      </c>
      <c r="JKE37" t="s">
        <v>1143</v>
      </c>
      <c r="JKF37" t="s">
        <v>1143</v>
      </c>
      <c r="JKG37" t="s">
        <v>1143</v>
      </c>
      <c r="JKH37" t="s">
        <v>1143</v>
      </c>
      <c r="JKI37" t="s">
        <v>1143</v>
      </c>
      <c r="JKJ37" t="s">
        <v>1143</v>
      </c>
      <c r="JKK37" t="s">
        <v>1143</v>
      </c>
      <c r="JKL37" t="s">
        <v>1143</v>
      </c>
      <c r="JKM37" t="s">
        <v>1143</v>
      </c>
      <c r="JKN37" t="s">
        <v>1143</v>
      </c>
      <c r="JKO37" t="s">
        <v>1143</v>
      </c>
      <c r="JKP37" t="s">
        <v>1143</v>
      </c>
      <c r="JKQ37" t="s">
        <v>1143</v>
      </c>
      <c r="JKR37" t="s">
        <v>1143</v>
      </c>
      <c r="JKS37" t="s">
        <v>1143</v>
      </c>
      <c r="JKT37" t="s">
        <v>1143</v>
      </c>
      <c r="JKU37" t="s">
        <v>1143</v>
      </c>
      <c r="JKV37" t="s">
        <v>1143</v>
      </c>
      <c r="JKW37" t="s">
        <v>1143</v>
      </c>
      <c r="JKX37" t="s">
        <v>1143</v>
      </c>
      <c r="JKY37" t="s">
        <v>1143</v>
      </c>
      <c r="JKZ37" t="s">
        <v>1143</v>
      </c>
      <c r="JLA37" t="s">
        <v>1143</v>
      </c>
      <c r="JLB37" t="s">
        <v>1143</v>
      </c>
      <c r="JLC37" t="s">
        <v>1143</v>
      </c>
      <c r="JLD37" t="s">
        <v>1143</v>
      </c>
      <c r="JLE37" t="s">
        <v>1143</v>
      </c>
      <c r="JLF37" t="s">
        <v>1143</v>
      </c>
      <c r="JLG37" t="s">
        <v>1143</v>
      </c>
      <c r="JLH37" t="s">
        <v>1143</v>
      </c>
      <c r="JLI37" t="s">
        <v>1143</v>
      </c>
      <c r="JLJ37" t="s">
        <v>1143</v>
      </c>
      <c r="JLK37" t="s">
        <v>1143</v>
      </c>
      <c r="JLL37" t="s">
        <v>1143</v>
      </c>
      <c r="JLM37" t="s">
        <v>1143</v>
      </c>
      <c r="JLN37" t="s">
        <v>1143</v>
      </c>
      <c r="JLO37" t="s">
        <v>1143</v>
      </c>
      <c r="JLP37" t="s">
        <v>1143</v>
      </c>
      <c r="JLQ37" t="s">
        <v>1143</v>
      </c>
      <c r="JLR37" t="s">
        <v>1143</v>
      </c>
      <c r="JLS37" t="s">
        <v>1143</v>
      </c>
      <c r="JLT37" t="s">
        <v>1143</v>
      </c>
      <c r="JLU37" t="s">
        <v>1143</v>
      </c>
      <c r="JLV37" t="s">
        <v>1143</v>
      </c>
      <c r="JLW37" t="s">
        <v>1143</v>
      </c>
      <c r="JLX37" t="s">
        <v>1143</v>
      </c>
      <c r="JLY37" t="s">
        <v>1143</v>
      </c>
      <c r="JLZ37" t="s">
        <v>1143</v>
      </c>
      <c r="JMA37" t="s">
        <v>1143</v>
      </c>
      <c r="JMB37" t="s">
        <v>1143</v>
      </c>
      <c r="JMC37" t="s">
        <v>1143</v>
      </c>
      <c r="JMD37" t="s">
        <v>1143</v>
      </c>
      <c r="JME37" t="s">
        <v>1143</v>
      </c>
      <c r="JMF37" t="s">
        <v>1143</v>
      </c>
      <c r="JMG37" t="s">
        <v>1143</v>
      </c>
      <c r="JMH37" t="s">
        <v>1143</v>
      </c>
      <c r="JMI37" t="s">
        <v>1143</v>
      </c>
      <c r="JMJ37" t="s">
        <v>1143</v>
      </c>
      <c r="JMK37" t="s">
        <v>1143</v>
      </c>
      <c r="JML37" t="s">
        <v>1143</v>
      </c>
      <c r="JMM37" t="s">
        <v>1143</v>
      </c>
      <c r="JMN37" t="s">
        <v>1143</v>
      </c>
      <c r="JMO37" t="s">
        <v>1143</v>
      </c>
      <c r="JMP37" t="s">
        <v>1143</v>
      </c>
      <c r="JMQ37" t="s">
        <v>1143</v>
      </c>
      <c r="JMR37" t="s">
        <v>1143</v>
      </c>
      <c r="JMS37" t="s">
        <v>1143</v>
      </c>
      <c r="JMT37" t="s">
        <v>1143</v>
      </c>
      <c r="JMU37" t="s">
        <v>1143</v>
      </c>
      <c r="JMV37" t="s">
        <v>1143</v>
      </c>
      <c r="JMW37" t="s">
        <v>1143</v>
      </c>
      <c r="JMX37" t="s">
        <v>1143</v>
      </c>
      <c r="JMY37" t="s">
        <v>1143</v>
      </c>
      <c r="JMZ37" t="s">
        <v>1143</v>
      </c>
      <c r="JNA37" t="s">
        <v>1143</v>
      </c>
      <c r="JNB37" t="s">
        <v>1143</v>
      </c>
      <c r="JNC37" t="s">
        <v>1143</v>
      </c>
      <c r="JND37" t="s">
        <v>1143</v>
      </c>
      <c r="JNE37" t="s">
        <v>1143</v>
      </c>
      <c r="JNF37" t="s">
        <v>1143</v>
      </c>
      <c r="JNG37" t="s">
        <v>1143</v>
      </c>
      <c r="JNH37" t="s">
        <v>1143</v>
      </c>
      <c r="JNI37" t="s">
        <v>1143</v>
      </c>
      <c r="JNJ37" t="s">
        <v>1143</v>
      </c>
      <c r="JNK37" t="s">
        <v>1143</v>
      </c>
      <c r="JNL37" t="s">
        <v>1143</v>
      </c>
      <c r="JNM37" t="s">
        <v>1143</v>
      </c>
      <c r="JNN37" t="s">
        <v>1143</v>
      </c>
      <c r="JNO37" t="s">
        <v>1143</v>
      </c>
      <c r="JNP37" t="s">
        <v>1143</v>
      </c>
      <c r="JNQ37" t="s">
        <v>1143</v>
      </c>
      <c r="JNR37" t="s">
        <v>1143</v>
      </c>
      <c r="JNS37" t="s">
        <v>1143</v>
      </c>
      <c r="JNT37" t="s">
        <v>1143</v>
      </c>
      <c r="JNU37" t="s">
        <v>1143</v>
      </c>
      <c r="JNV37" t="s">
        <v>1143</v>
      </c>
      <c r="JNW37" t="s">
        <v>1143</v>
      </c>
      <c r="JNX37" t="s">
        <v>1143</v>
      </c>
      <c r="JNY37" t="s">
        <v>1143</v>
      </c>
      <c r="JNZ37" t="s">
        <v>1143</v>
      </c>
      <c r="JOA37" t="s">
        <v>1143</v>
      </c>
      <c r="JOB37" t="s">
        <v>1143</v>
      </c>
      <c r="JOC37" t="s">
        <v>1143</v>
      </c>
      <c r="JOD37" t="s">
        <v>1143</v>
      </c>
      <c r="JOE37" t="s">
        <v>1143</v>
      </c>
      <c r="JOF37" t="s">
        <v>1143</v>
      </c>
      <c r="JOG37" t="s">
        <v>1143</v>
      </c>
      <c r="JOH37" t="s">
        <v>1143</v>
      </c>
      <c r="JOI37" t="s">
        <v>1143</v>
      </c>
      <c r="JOJ37" t="s">
        <v>1143</v>
      </c>
      <c r="JOK37" t="s">
        <v>1143</v>
      </c>
      <c r="JOL37" t="s">
        <v>1143</v>
      </c>
      <c r="JOM37" t="s">
        <v>1143</v>
      </c>
      <c r="JON37" t="s">
        <v>1143</v>
      </c>
      <c r="JOO37" t="s">
        <v>1143</v>
      </c>
      <c r="JOP37" t="s">
        <v>1143</v>
      </c>
      <c r="JOQ37" t="s">
        <v>1143</v>
      </c>
      <c r="JOR37" t="s">
        <v>1143</v>
      </c>
      <c r="JOS37" t="s">
        <v>1143</v>
      </c>
      <c r="JOT37" t="s">
        <v>1143</v>
      </c>
      <c r="JOU37" t="s">
        <v>1143</v>
      </c>
      <c r="JOV37" t="s">
        <v>1143</v>
      </c>
      <c r="JOW37" t="s">
        <v>1143</v>
      </c>
      <c r="JOX37" t="s">
        <v>1143</v>
      </c>
      <c r="JOY37" t="s">
        <v>1143</v>
      </c>
      <c r="JOZ37" t="s">
        <v>1143</v>
      </c>
      <c r="JPA37" t="s">
        <v>1143</v>
      </c>
      <c r="JPB37" t="s">
        <v>1143</v>
      </c>
      <c r="JPC37" t="s">
        <v>1143</v>
      </c>
      <c r="JPD37" t="s">
        <v>1143</v>
      </c>
      <c r="JPE37" t="s">
        <v>1143</v>
      </c>
      <c r="JPF37" t="s">
        <v>1143</v>
      </c>
      <c r="JPG37" t="s">
        <v>1143</v>
      </c>
      <c r="JPH37" t="s">
        <v>1143</v>
      </c>
      <c r="JPI37" t="s">
        <v>1143</v>
      </c>
      <c r="JPJ37" t="s">
        <v>1143</v>
      </c>
      <c r="JPK37" t="s">
        <v>1143</v>
      </c>
      <c r="JPL37" t="s">
        <v>1143</v>
      </c>
      <c r="JPM37" t="s">
        <v>1143</v>
      </c>
      <c r="JPN37" t="s">
        <v>1143</v>
      </c>
      <c r="JPO37" t="s">
        <v>1143</v>
      </c>
      <c r="JPP37" t="s">
        <v>1143</v>
      </c>
      <c r="JPQ37" t="s">
        <v>1143</v>
      </c>
      <c r="JPR37" t="s">
        <v>1143</v>
      </c>
      <c r="JPS37" t="s">
        <v>1143</v>
      </c>
      <c r="JPT37" t="s">
        <v>1143</v>
      </c>
      <c r="JPU37" t="s">
        <v>1143</v>
      </c>
      <c r="JPV37" t="s">
        <v>1143</v>
      </c>
      <c r="JPW37" t="s">
        <v>1143</v>
      </c>
      <c r="JPX37" t="s">
        <v>1143</v>
      </c>
      <c r="JPY37" t="s">
        <v>1143</v>
      </c>
      <c r="JPZ37" t="s">
        <v>1143</v>
      </c>
      <c r="JQA37" t="s">
        <v>1143</v>
      </c>
      <c r="JQB37" t="s">
        <v>1143</v>
      </c>
      <c r="JQC37" t="s">
        <v>1143</v>
      </c>
      <c r="JQD37" t="s">
        <v>1143</v>
      </c>
      <c r="JQE37" t="s">
        <v>1143</v>
      </c>
      <c r="JQF37" t="s">
        <v>1143</v>
      </c>
      <c r="JQG37" t="s">
        <v>1143</v>
      </c>
      <c r="JQH37" t="s">
        <v>1143</v>
      </c>
      <c r="JQI37" t="s">
        <v>1143</v>
      </c>
      <c r="JQJ37" t="s">
        <v>1143</v>
      </c>
      <c r="JQK37" t="s">
        <v>1143</v>
      </c>
      <c r="JQL37" t="s">
        <v>1143</v>
      </c>
      <c r="JQM37" t="s">
        <v>1143</v>
      </c>
      <c r="JQN37" t="s">
        <v>1143</v>
      </c>
      <c r="JQO37" t="s">
        <v>1143</v>
      </c>
      <c r="JQP37" t="s">
        <v>1143</v>
      </c>
      <c r="JQQ37" t="s">
        <v>1143</v>
      </c>
      <c r="JQR37" t="s">
        <v>1143</v>
      </c>
      <c r="JQS37" t="s">
        <v>1143</v>
      </c>
      <c r="JQT37" t="s">
        <v>1143</v>
      </c>
      <c r="JQU37" t="s">
        <v>1143</v>
      </c>
      <c r="JQV37" t="s">
        <v>1143</v>
      </c>
      <c r="JQW37" t="s">
        <v>1143</v>
      </c>
      <c r="JQX37" t="s">
        <v>1143</v>
      </c>
      <c r="JQY37" t="s">
        <v>1143</v>
      </c>
      <c r="JQZ37" t="s">
        <v>1143</v>
      </c>
      <c r="JRA37" t="s">
        <v>1143</v>
      </c>
      <c r="JRB37" t="s">
        <v>1143</v>
      </c>
      <c r="JRC37" t="s">
        <v>1143</v>
      </c>
      <c r="JRD37" t="s">
        <v>1143</v>
      </c>
      <c r="JRE37" t="s">
        <v>1143</v>
      </c>
      <c r="JRF37" t="s">
        <v>1143</v>
      </c>
      <c r="JRG37" t="s">
        <v>1143</v>
      </c>
      <c r="JRH37" t="s">
        <v>1143</v>
      </c>
      <c r="JRI37" t="s">
        <v>1143</v>
      </c>
      <c r="JRJ37" t="s">
        <v>1143</v>
      </c>
      <c r="JRK37" t="s">
        <v>1143</v>
      </c>
      <c r="JRL37" t="s">
        <v>1143</v>
      </c>
      <c r="JRM37" t="s">
        <v>1143</v>
      </c>
      <c r="JRN37" t="s">
        <v>1143</v>
      </c>
      <c r="JRO37" t="s">
        <v>1143</v>
      </c>
      <c r="JRP37" t="s">
        <v>1143</v>
      </c>
      <c r="JRQ37" t="s">
        <v>1143</v>
      </c>
      <c r="JRR37" t="s">
        <v>1143</v>
      </c>
      <c r="JRS37" t="s">
        <v>1143</v>
      </c>
      <c r="JRT37" t="s">
        <v>1143</v>
      </c>
      <c r="JRU37" t="s">
        <v>1143</v>
      </c>
      <c r="JRV37" t="s">
        <v>1143</v>
      </c>
      <c r="JRW37" t="s">
        <v>1143</v>
      </c>
      <c r="JRX37" t="s">
        <v>1143</v>
      </c>
      <c r="JRY37" t="s">
        <v>1143</v>
      </c>
      <c r="JRZ37" t="s">
        <v>1143</v>
      </c>
      <c r="JSA37" t="s">
        <v>1143</v>
      </c>
      <c r="JSB37" t="s">
        <v>1143</v>
      </c>
      <c r="JSC37" t="s">
        <v>1143</v>
      </c>
      <c r="JSD37" t="s">
        <v>1143</v>
      </c>
      <c r="JSE37" t="s">
        <v>1143</v>
      </c>
      <c r="JSF37" t="s">
        <v>1143</v>
      </c>
      <c r="JSG37" t="s">
        <v>1143</v>
      </c>
      <c r="JSH37" t="s">
        <v>1143</v>
      </c>
      <c r="JSI37" t="s">
        <v>1143</v>
      </c>
      <c r="JSJ37" t="s">
        <v>1143</v>
      </c>
      <c r="JSK37" t="s">
        <v>1143</v>
      </c>
      <c r="JSL37" t="s">
        <v>1143</v>
      </c>
      <c r="JSM37" t="s">
        <v>1143</v>
      </c>
      <c r="JSN37" t="s">
        <v>1143</v>
      </c>
      <c r="JSO37" t="s">
        <v>1143</v>
      </c>
      <c r="JSP37" t="s">
        <v>1143</v>
      </c>
      <c r="JSQ37" t="s">
        <v>1143</v>
      </c>
      <c r="JSR37" t="s">
        <v>1143</v>
      </c>
      <c r="JSS37" t="s">
        <v>1143</v>
      </c>
      <c r="JST37" t="s">
        <v>1143</v>
      </c>
      <c r="JSU37" t="s">
        <v>1143</v>
      </c>
      <c r="JSV37" t="s">
        <v>1143</v>
      </c>
      <c r="JSW37" t="s">
        <v>1143</v>
      </c>
      <c r="JSX37" t="s">
        <v>1143</v>
      </c>
      <c r="JSY37" t="s">
        <v>1143</v>
      </c>
      <c r="JSZ37" t="s">
        <v>1143</v>
      </c>
      <c r="JTA37" t="s">
        <v>1143</v>
      </c>
      <c r="JTB37" t="s">
        <v>1143</v>
      </c>
      <c r="JTC37" t="s">
        <v>1143</v>
      </c>
      <c r="JTD37" t="s">
        <v>1143</v>
      </c>
      <c r="JTE37" t="s">
        <v>1143</v>
      </c>
      <c r="JTF37" t="s">
        <v>1143</v>
      </c>
      <c r="JTG37" t="s">
        <v>1143</v>
      </c>
      <c r="JTH37" t="s">
        <v>1143</v>
      </c>
      <c r="JTI37" t="s">
        <v>1143</v>
      </c>
      <c r="JTJ37" t="s">
        <v>1143</v>
      </c>
      <c r="JTK37" t="s">
        <v>1143</v>
      </c>
      <c r="JTL37" t="s">
        <v>1143</v>
      </c>
      <c r="JTM37" t="s">
        <v>1143</v>
      </c>
      <c r="JTN37" t="s">
        <v>1143</v>
      </c>
      <c r="JTO37" t="s">
        <v>1143</v>
      </c>
      <c r="JTP37" t="s">
        <v>1143</v>
      </c>
      <c r="JTQ37" t="s">
        <v>1143</v>
      </c>
      <c r="JTR37" t="s">
        <v>1143</v>
      </c>
      <c r="JTS37" t="s">
        <v>1143</v>
      </c>
      <c r="JTT37" t="s">
        <v>1143</v>
      </c>
      <c r="JTU37" t="s">
        <v>1143</v>
      </c>
      <c r="JTV37" t="s">
        <v>1143</v>
      </c>
      <c r="JTW37" t="s">
        <v>1143</v>
      </c>
      <c r="JTX37" t="s">
        <v>1143</v>
      </c>
      <c r="JTY37" t="s">
        <v>1143</v>
      </c>
      <c r="JTZ37" t="s">
        <v>1143</v>
      </c>
      <c r="JUA37" t="s">
        <v>1143</v>
      </c>
      <c r="JUB37" t="s">
        <v>1143</v>
      </c>
      <c r="JUC37" t="s">
        <v>1143</v>
      </c>
      <c r="JUD37" t="s">
        <v>1143</v>
      </c>
      <c r="JUE37" t="s">
        <v>1143</v>
      </c>
      <c r="JUF37" t="s">
        <v>1143</v>
      </c>
      <c r="JUG37" t="s">
        <v>1143</v>
      </c>
      <c r="JUH37" t="s">
        <v>1143</v>
      </c>
      <c r="JUI37" t="s">
        <v>1143</v>
      </c>
      <c r="JUJ37" t="s">
        <v>1143</v>
      </c>
      <c r="JUK37" t="s">
        <v>1143</v>
      </c>
      <c r="JUL37" t="s">
        <v>1143</v>
      </c>
      <c r="JUM37" t="s">
        <v>1143</v>
      </c>
      <c r="JUN37" t="s">
        <v>1143</v>
      </c>
      <c r="JUO37" t="s">
        <v>1143</v>
      </c>
      <c r="JUP37" t="s">
        <v>1143</v>
      </c>
      <c r="JUQ37" t="s">
        <v>1143</v>
      </c>
      <c r="JUR37" t="s">
        <v>1143</v>
      </c>
      <c r="JUS37" t="s">
        <v>1143</v>
      </c>
      <c r="JUT37" t="s">
        <v>1143</v>
      </c>
      <c r="JUU37" t="s">
        <v>1143</v>
      </c>
      <c r="JUV37" t="s">
        <v>1143</v>
      </c>
      <c r="JUW37" t="s">
        <v>1143</v>
      </c>
      <c r="JUX37" t="s">
        <v>1143</v>
      </c>
      <c r="JUY37" t="s">
        <v>1143</v>
      </c>
      <c r="JUZ37" t="s">
        <v>1143</v>
      </c>
      <c r="JVA37" t="s">
        <v>1143</v>
      </c>
      <c r="JVB37" t="s">
        <v>1143</v>
      </c>
      <c r="JVC37" t="s">
        <v>1143</v>
      </c>
      <c r="JVD37" t="s">
        <v>1143</v>
      </c>
      <c r="JVE37" t="s">
        <v>1143</v>
      </c>
      <c r="JVF37" t="s">
        <v>1143</v>
      </c>
      <c r="JVG37" t="s">
        <v>1143</v>
      </c>
      <c r="JVH37" t="s">
        <v>1143</v>
      </c>
      <c r="JVI37" t="s">
        <v>1143</v>
      </c>
      <c r="JVJ37" t="s">
        <v>1143</v>
      </c>
      <c r="JVK37" t="s">
        <v>1143</v>
      </c>
      <c r="JVL37" t="s">
        <v>1143</v>
      </c>
      <c r="JVM37" t="s">
        <v>1143</v>
      </c>
      <c r="JVN37" t="s">
        <v>1143</v>
      </c>
      <c r="JVO37" t="s">
        <v>1143</v>
      </c>
      <c r="JVP37" t="s">
        <v>1143</v>
      </c>
      <c r="JVQ37" t="s">
        <v>1143</v>
      </c>
      <c r="JVR37" t="s">
        <v>1143</v>
      </c>
      <c r="JVS37" t="s">
        <v>1143</v>
      </c>
      <c r="JVT37" t="s">
        <v>1143</v>
      </c>
      <c r="JVU37" t="s">
        <v>1143</v>
      </c>
      <c r="JVV37" t="s">
        <v>1143</v>
      </c>
      <c r="JVW37" t="s">
        <v>1143</v>
      </c>
      <c r="JVX37" t="s">
        <v>1143</v>
      </c>
      <c r="JVY37" t="s">
        <v>1143</v>
      </c>
      <c r="JVZ37" t="s">
        <v>1143</v>
      </c>
      <c r="JWA37" t="s">
        <v>1143</v>
      </c>
      <c r="JWB37" t="s">
        <v>1143</v>
      </c>
      <c r="JWC37" t="s">
        <v>1143</v>
      </c>
      <c r="JWD37" t="s">
        <v>1143</v>
      </c>
      <c r="JWE37" t="s">
        <v>1143</v>
      </c>
      <c r="JWF37" t="s">
        <v>1143</v>
      </c>
      <c r="JWG37" t="s">
        <v>1143</v>
      </c>
      <c r="JWH37" t="s">
        <v>1143</v>
      </c>
      <c r="JWI37" t="s">
        <v>1143</v>
      </c>
      <c r="JWJ37" t="s">
        <v>1143</v>
      </c>
      <c r="JWK37" t="s">
        <v>1143</v>
      </c>
      <c r="JWL37" t="s">
        <v>1143</v>
      </c>
      <c r="JWM37" t="s">
        <v>1143</v>
      </c>
      <c r="JWN37" t="s">
        <v>1143</v>
      </c>
      <c r="JWO37" t="s">
        <v>1143</v>
      </c>
      <c r="JWP37" t="s">
        <v>1143</v>
      </c>
      <c r="JWQ37" t="s">
        <v>1143</v>
      </c>
      <c r="JWR37" t="s">
        <v>1143</v>
      </c>
      <c r="JWS37" t="s">
        <v>1143</v>
      </c>
      <c r="JWT37" t="s">
        <v>1143</v>
      </c>
      <c r="JWU37" t="s">
        <v>1143</v>
      </c>
      <c r="JWV37" t="s">
        <v>1143</v>
      </c>
      <c r="JWW37" t="s">
        <v>1143</v>
      </c>
      <c r="JWX37" t="s">
        <v>1143</v>
      </c>
      <c r="JWY37" t="s">
        <v>1143</v>
      </c>
      <c r="JWZ37" t="s">
        <v>1143</v>
      </c>
      <c r="JXA37" t="s">
        <v>1143</v>
      </c>
      <c r="JXB37" t="s">
        <v>1143</v>
      </c>
      <c r="JXC37" t="s">
        <v>1143</v>
      </c>
      <c r="JXD37" t="s">
        <v>1143</v>
      </c>
      <c r="JXE37" t="s">
        <v>1143</v>
      </c>
      <c r="JXF37" t="s">
        <v>1143</v>
      </c>
      <c r="JXG37" t="s">
        <v>1143</v>
      </c>
      <c r="JXH37" t="s">
        <v>1143</v>
      </c>
      <c r="JXI37" t="s">
        <v>1143</v>
      </c>
      <c r="JXJ37" t="s">
        <v>1143</v>
      </c>
      <c r="JXK37" t="s">
        <v>1143</v>
      </c>
      <c r="JXL37" t="s">
        <v>1143</v>
      </c>
      <c r="JXM37" t="s">
        <v>1143</v>
      </c>
      <c r="JXN37" t="s">
        <v>1143</v>
      </c>
      <c r="JXO37" t="s">
        <v>1143</v>
      </c>
      <c r="JXP37" t="s">
        <v>1143</v>
      </c>
      <c r="JXQ37" t="s">
        <v>1143</v>
      </c>
      <c r="JXR37" t="s">
        <v>1143</v>
      </c>
      <c r="JXS37" t="s">
        <v>1143</v>
      </c>
      <c r="JXT37" t="s">
        <v>1143</v>
      </c>
      <c r="JXU37" t="s">
        <v>1143</v>
      </c>
      <c r="JXV37" t="s">
        <v>1143</v>
      </c>
      <c r="JXW37" t="s">
        <v>1143</v>
      </c>
      <c r="JXX37" t="s">
        <v>1143</v>
      </c>
      <c r="JXY37" t="s">
        <v>1143</v>
      </c>
      <c r="JXZ37" t="s">
        <v>1143</v>
      </c>
      <c r="JYA37" t="s">
        <v>1143</v>
      </c>
      <c r="JYB37" t="s">
        <v>1143</v>
      </c>
      <c r="JYC37" t="s">
        <v>1143</v>
      </c>
      <c r="JYD37" t="s">
        <v>1143</v>
      </c>
      <c r="JYE37" t="s">
        <v>1143</v>
      </c>
      <c r="JYF37" t="s">
        <v>1143</v>
      </c>
      <c r="JYG37" t="s">
        <v>1143</v>
      </c>
      <c r="JYH37" t="s">
        <v>1143</v>
      </c>
      <c r="JYI37" t="s">
        <v>1143</v>
      </c>
      <c r="JYJ37" t="s">
        <v>1143</v>
      </c>
      <c r="JYK37" t="s">
        <v>1143</v>
      </c>
      <c r="JYL37" t="s">
        <v>1143</v>
      </c>
      <c r="JYM37" t="s">
        <v>1143</v>
      </c>
      <c r="JYN37" t="s">
        <v>1143</v>
      </c>
      <c r="JYO37" t="s">
        <v>1143</v>
      </c>
      <c r="JYP37" t="s">
        <v>1143</v>
      </c>
      <c r="JYQ37" t="s">
        <v>1143</v>
      </c>
      <c r="JYR37" t="s">
        <v>1143</v>
      </c>
      <c r="JYS37" t="s">
        <v>1143</v>
      </c>
      <c r="JYT37" t="s">
        <v>1143</v>
      </c>
      <c r="JYU37" t="s">
        <v>1143</v>
      </c>
      <c r="JYV37" t="s">
        <v>1143</v>
      </c>
      <c r="JYW37" t="s">
        <v>1143</v>
      </c>
      <c r="JYX37" t="s">
        <v>1143</v>
      </c>
      <c r="JYY37" t="s">
        <v>1143</v>
      </c>
      <c r="JYZ37" t="s">
        <v>1143</v>
      </c>
      <c r="JZA37" t="s">
        <v>1143</v>
      </c>
      <c r="JZB37" t="s">
        <v>1143</v>
      </c>
      <c r="JZC37" t="s">
        <v>1143</v>
      </c>
      <c r="JZD37" t="s">
        <v>1143</v>
      </c>
      <c r="JZE37" t="s">
        <v>1143</v>
      </c>
      <c r="JZF37" t="s">
        <v>1143</v>
      </c>
      <c r="JZG37" t="s">
        <v>1143</v>
      </c>
      <c r="JZH37" t="s">
        <v>1143</v>
      </c>
      <c r="JZI37" t="s">
        <v>1143</v>
      </c>
      <c r="JZJ37" t="s">
        <v>1143</v>
      </c>
      <c r="JZK37" t="s">
        <v>1143</v>
      </c>
      <c r="JZL37" t="s">
        <v>1143</v>
      </c>
      <c r="JZM37" t="s">
        <v>1143</v>
      </c>
      <c r="JZN37" t="s">
        <v>1143</v>
      </c>
      <c r="JZO37" t="s">
        <v>1143</v>
      </c>
      <c r="JZP37" t="s">
        <v>1143</v>
      </c>
      <c r="JZQ37" t="s">
        <v>1143</v>
      </c>
      <c r="JZR37" t="s">
        <v>1143</v>
      </c>
      <c r="JZS37" t="s">
        <v>1143</v>
      </c>
      <c r="JZT37" t="s">
        <v>1143</v>
      </c>
      <c r="JZU37" t="s">
        <v>1143</v>
      </c>
      <c r="JZV37" t="s">
        <v>1143</v>
      </c>
      <c r="JZW37" t="s">
        <v>1143</v>
      </c>
      <c r="JZX37" t="s">
        <v>1143</v>
      </c>
      <c r="JZY37" t="s">
        <v>1143</v>
      </c>
      <c r="JZZ37" t="s">
        <v>1143</v>
      </c>
      <c r="KAA37" t="s">
        <v>1143</v>
      </c>
      <c r="KAB37" t="s">
        <v>1143</v>
      </c>
      <c r="KAC37" t="s">
        <v>1143</v>
      </c>
      <c r="KAD37" t="s">
        <v>1143</v>
      </c>
      <c r="KAE37" t="s">
        <v>1143</v>
      </c>
      <c r="KAF37" t="s">
        <v>1143</v>
      </c>
      <c r="KAG37" t="s">
        <v>1143</v>
      </c>
      <c r="KAH37" t="s">
        <v>1143</v>
      </c>
      <c r="KAI37" t="s">
        <v>1143</v>
      </c>
      <c r="KAJ37" t="s">
        <v>1143</v>
      </c>
      <c r="KAK37" t="s">
        <v>1143</v>
      </c>
      <c r="KAL37" t="s">
        <v>1143</v>
      </c>
      <c r="KAM37" t="s">
        <v>1143</v>
      </c>
      <c r="KAN37" t="s">
        <v>1143</v>
      </c>
      <c r="KAO37" t="s">
        <v>1143</v>
      </c>
      <c r="KAP37" t="s">
        <v>1143</v>
      </c>
      <c r="KAQ37" t="s">
        <v>1143</v>
      </c>
      <c r="KAR37" t="s">
        <v>1143</v>
      </c>
      <c r="KAS37" t="s">
        <v>1143</v>
      </c>
      <c r="KAT37" t="s">
        <v>1143</v>
      </c>
      <c r="KAU37" t="s">
        <v>1143</v>
      </c>
      <c r="KAV37" t="s">
        <v>1143</v>
      </c>
      <c r="KAW37" t="s">
        <v>1143</v>
      </c>
      <c r="KAX37" t="s">
        <v>1143</v>
      </c>
      <c r="KAY37" t="s">
        <v>1143</v>
      </c>
      <c r="KAZ37" t="s">
        <v>1143</v>
      </c>
      <c r="KBA37" t="s">
        <v>1143</v>
      </c>
      <c r="KBB37" t="s">
        <v>1143</v>
      </c>
      <c r="KBC37" t="s">
        <v>1143</v>
      </c>
      <c r="KBD37" t="s">
        <v>1143</v>
      </c>
      <c r="KBE37" t="s">
        <v>1143</v>
      </c>
      <c r="KBF37" t="s">
        <v>1143</v>
      </c>
      <c r="KBG37" t="s">
        <v>1143</v>
      </c>
      <c r="KBH37" t="s">
        <v>1143</v>
      </c>
      <c r="KBI37" t="s">
        <v>1143</v>
      </c>
      <c r="KBJ37" t="s">
        <v>1143</v>
      </c>
      <c r="KBK37" t="s">
        <v>1143</v>
      </c>
      <c r="KBL37" t="s">
        <v>1143</v>
      </c>
      <c r="KBM37" t="s">
        <v>1143</v>
      </c>
      <c r="KBN37" t="s">
        <v>1143</v>
      </c>
      <c r="KBO37" t="s">
        <v>1143</v>
      </c>
      <c r="KBP37" t="s">
        <v>1143</v>
      </c>
      <c r="KBQ37" t="s">
        <v>1143</v>
      </c>
      <c r="KBR37" t="s">
        <v>1143</v>
      </c>
      <c r="KBS37" t="s">
        <v>1143</v>
      </c>
      <c r="KBT37" t="s">
        <v>1143</v>
      </c>
      <c r="KBU37" t="s">
        <v>1143</v>
      </c>
      <c r="KBV37" t="s">
        <v>1143</v>
      </c>
      <c r="KBW37" t="s">
        <v>1143</v>
      </c>
      <c r="KBX37" t="s">
        <v>1143</v>
      </c>
      <c r="KBY37" t="s">
        <v>1143</v>
      </c>
      <c r="KBZ37" t="s">
        <v>1143</v>
      </c>
      <c r="KCA37" t="s">
        <v>1143</v>
      </c>
      <c r="KCB37" t="s">
        <v>1143</v>
      </c>
      <c r="KCC37" t="s">
        <v>1143</v>
      </c>
      <c r="KCD37" t="s">
        <v>1143</v>
      </c>
      <c r="KCE37" t="s">
        <v>1143</v>
      </c>
      <c r="KCF37" t="s">
        <v>1143</v>
      </c>
      <c r="KCG37" t="s">
        <v>1143</v>
      </c>
      <c r="KCH37" t="s">
        <v>1143</v>
      </c>
      <c r="KCI37" t="s">
        <v>1143</v>
      </c>
      <c r="KCJ37" t="s">
        <v>1143</v>
      </c>
      <c r="KCK37" t="s">
        <v>1143</v>
      </c>
      <c r="KCL37" t="s">
        <v>1143</v>
      </c>
      <c r="KCM37" t="s">
        <v>1143</v>
      </c>
      <c r="KCN37" t="s">
        <v>1143</v>
      </c>
      <c r="KCO37" t="s">
        <v>1143</v>
      </c>
      <c r="KCP37" t="s">
        <v>1143</v>
      </c>
      <c r="KCQ37" t="s">
        <v>1143</v>
      </c>
      <c r="KCR37" t="s">
        <v>1143</v>
      </c>
      <c r="KCS37" t="s">
        <v>1143</v>
      </c>
      <c r="KCT37" t="s">
        <v>1143</v>
      </c>
      <c r="KCU37" t="s">
        <v>1143</v>
      </c>
      <c r="KCV37" t="s">
        <v>1143</v>
      </c>
      <c r="KCW37" t="s">
        <v>1143</v>
      </c>
      <c r="KCX37" t="s">
        <v>1143</v>
      </c>
      <c r="KCY37" t="s">
        <v>1143</v>
      </c>
      <c r="KCZ37" t="s">
        <v>1143</v>
      </c>
      <c r="KDA37" t="s">
        <v>1143</v>
      </c>
      <c r="KDB37" t="s">
        <v>1143</v>
      </c>
      <c r="KDC37" t="s">
        <v>1143</v>
      </c>
      <c r="KDD37" t="s">
        <v>1143</v>
      </c>
      <c r="KDE37" t="s">
        <v>1143</v>
      </c>
      <c r="KDF37" t="s">
        <v>1143</v>
      </c>
      <c r="KDG37" t="s">
        <v>1143</v>
      </c>
      <c r="KDH37" t="s">
        <v>1143</v>
      </c>
      <c r="KDI37" t="s">
        <v>1143</v>
      </c>
      <c r="KDJ37" t="s">
        <v>1143</v>
      </c>
      <c r="KDK37" t="s">
        <v>1143</v>
      </c>
      <c r="KDL37" t="s">
        <v>1143</v>
      </c>
      <c r="KDM37" t="s">
        <v>1143</v>
      </c>
      <c r="KDN37" t="s">
        <v>1143</v>
      </c>
      <c r="KDO37" t="s">
        <v>1143</v>
      </c>
      <c r="KDP37" t="s">
        <v>1143</v>
      </c>
      <c r="KDQ37" t="s">
        <v>1143</v>
      </c>
      <c r="KDR37" t="s">
        <v>1143</v>
      </c>
      <c r="KDS37" t="s">
        <v>1143</v>
      </c>
      <c r="KDT37" t="s">
        <v>1143</v>
      </c>
      <c r="KDU37" t="s">
        <v>1143</v>
      </c>
      <c r="KDV37" t="s">
        <v>1143</v>
      </c>
      <c r="KDW37" t="s">
        <v>1143</v>
      </c>
      <c r="KDX37" t="s">
        <v>1143</v>
      </c>
      <c r="KDY37" t="s">
        <v>1143</v>
      </c>
      <c r="KDZ37" t="s">
        <v>1143</v>
      </c>
      <c r="KEA37" t="s">
        <v>1143</v>
      </c>
      <c r="KEB37" t="s">
        <v>1143</v>
      </c>
      <c r="KEC37" t="s">
        <v>1143</v>
      </c>
      <c r="KED37" t="s">
        <v>1143</v>
      </c>
      <c r="KEE37" t="s">
        <v>1143</v>
      </c>
      <c r="KEF37" t="s">
        <v>1143</v>
      </c>
      <c r="KEG37" t="s">
        <v>1143</v>
      </c>
      <c r="KEH37" t="s">
        <v>1143</v>
      </c>
      <c r="KEI37" t="s">
        <v>1143</v>
      </c>
      <c r="KEJ37" t="s">
        <v>1143</v>
      </c>
      <c r="KEK37" t="s">
        <v>1143</v>
      </c>
      <c r="KEL37" t="s">
        <v>1143</v>
      </c>
      <c r="KEM37" t="s">
        <v>1143</v>
      </c>
      <c r="KEN37" t="s">
        <v>1143</v>
      </c>
      <c r="KEO37" t="s">
        <v>1143</v>
      </c>
      <c r="KEP37" t="s">
        <v>1143</v>
      </c>
      <c r="KEQ37" t="s">
        <v>1143</v>
      </c>
      <c r="KER37" t="s">
        <v>1143</v>
      </c>
      <c r="KES37" t="s">
        <v>1143</v>
      </c>
      <c r="KET37" t="s">
        <v>1143</v>
      </c>
      <c r="KEU37" t="s">
        <v>1143</v>
      </c>
      <c r="KEV37" t="s">
        <v>1143</v>
      </c>
      <c r="KEW37" t="s">
        <v>1143</v>
      </c>
      <c r="KEX37" t="s">
        <v>1143</v>
      </c>
      <c r="KEY37" t="s">
        <v>1143</v>
      </c>
      <c r="KEZ37" t="s">
        <v>1143</v>
      </c>
      <c r="KFA37" t="s">
        <v>1143</v>
      </c>
      <c r="KFB37" t="s">
        <v>1143</v>
      </c>
      <c r="KFC37" t="s">
        <v>1143</v>
      </c>
      <c r="KFD37" t="s">
        <v>1143</v>
      </c>
      <c r="KFE37" t="s">
        <v>1143</v>
      </c>
      <c r="KFF37" t="s">
        <v>1143</v>
      </c>
      <c r="KFG37" t="s">
        <v>1143</v>
      </c>
      <c r="KFH37" t="s">
        <v>1143</v>
      </c>
      <c r="KFI37" t="s">
        <v>1143</v>
      </c>
      <c r="KFJ37" t="s">
        <v>1143</v>
      </c>
      <c r="KFK37" t="s">
        <v>1143</v>
      </c>
      <c r="KFL37" t="s">
        <v>1143</v>
      </c>
      <c r="KFM37" t="s">
        <v>1143</v>
      </c>
      <c r="KFN37" t="s">
        <v>1143</v>
      </c>
      <c r="KFO37" t="s">
        <v>1143</v>
      </c>
      <c r="KFP37" t="s">
        <v>1143</v>
      </c>
      <c r="KFQ37" t="s">
        <v>1143</v>
      </c>
      <c r="KFR37" t="s">
        <v>1143</v>
      </c>
      <c r="KFS37" t="s">
        <v>1143</v>
      </c>
      <c r="KFT37" t="s">
        <v>1143</v>
      </c>
      <c r="KFU37" t="s">
        <v>1143</v>
      </c>
      <c r="KFV37" t="s">
        <v>1143</v>
      </c>
      <c r="KFW37" t="s">
        <v>1143</v>
      </c>
      <c r="KFX37" t="s">
        <v>1143</v>
      </c>
      <c r="KFY37" t="s">
        <v>1143</v>
      </c>
      <c r="KFZ37" t="s">
        <v>1143</v>
      </c>
      <c r="KGA37" t="s">
        <v>1143</v>
      </c>
      <c r="KGB37" t="s">
        <v>1143</v>
      </c>
      <c r="KGC37" t="s">
        <v>1143</v>
      </c>
      <c r="KGD37" t="s">
        <v>1143</v>
      </c>
      <c r="KGE37" t="s">
        <v>1143</v>
      </c>
      <c r="KGF37" t="s">
        <v>1143</v>
      </c>
      <c r="KGG37" t="s">
        <v>1143</v>
      </c>
      <c r="KGH37" t="s">
        <v>1143</v>
      </c>
      <c r="KGI37" t="s">
        <v>1143</v>
      </c>
      <c r="KGJ37" t="s">
        <v>1143</v>
      </c>
      <c r="KGK37" t="s">
        <v>1143</v>
      </c>
      <c r="KGL37" t="s">
        <v>1143</v>
      </c>
      <c r="KGM37" t="s">
        <v>1143</v>
      </c>
      <c r="KGN37" t="s">
        <v>1143</v>
      </c>
      <c r="KGO37" t="s">
        <v>1143</v>
      </c>
      <c r="KGP37" t="s">
        <v>1143</v>
      </c>
      <c r="KGQ37" t="s">
        <v>1143</v>
      </c>
      <c r="KGR37" t="s">
        <v>1143</v>
      </c>
      <c r="KGS37" t="s">
        <v>1143</v>
      </c>
      <c r="KGT37" t="s">
        <v>1143</v>
      </c>
      <c r="KGU37" t="s">
        <v>1143</v>
      </c>
      <c r="KGV37" t="s">
        <v>1143</v>
      </c>
      <c r="KGW37" t="s">
        <v>1143</v>
      </c>
      <c r="KGX37" t="s">
        <v>1143</v>
      </c>
      <c r="KGY37" t="s">
        <v>1143</v>
      </c>
      <c r="KGZ37" t="s">
        <v>1143</v>
      </c>
      <c r="KHA37" t="s">
        <v>1143</v>
      </c>
      <c r="KHB37" t="s">
        <v>1143</v>
      </c>
      <c r="KHC37" t="s">
        <v>1143</v>
      </c>
      <c r="KHD37" t="s">
        <v>1143</v>
      </c>
      <c r="KHE37" t="s">
        <v>1143</v>
      </c>
      <c r="KHF37" t="s">
        <v>1143</v>
      </c>
      <c r="KHG37" t="s">
        <v>1143</v>
      </c>
      <c r="KHH37" t="s">
        <v>1143</v>
      </c>
      <c r="KHI37" t="s">
        <v>1143</v>
      </c>
      <c r="KHJ37" t="s">
        <v>1143</v>
      </c>
      <c r="KHK37" t="s">
        <v>1143</v>
      </c>
      <c r="KHL37" t="s">
        <v>1143</v>
      </c>
      <c r="KHM37" t="s">
        <v>1143</v>
      </c>
      <c r="KHN37" t="s">
        <v>1143</v>
      </c>
      <c r="KHO37" t="s">
        <v>1143</v>
      </c>
      <c r="KHP37" t="s">
        <v>1143</v>
      </c>
      <c r="KHQ37" t="s">
        <v>1143</v>
      </c>
      <c r="KHR37" t="s">
        <v>1143</v>
      </c>
      <c r="KHS37" t="s">
        <v>1143</v>
      </c>
      <c r="KHT37" t="s">
        <v>1143</v>
      </c>
      <c r="KHU37" t="s">
        <v>1143</v>
      </c>
      <c r="KHV37" t="s">
        <v>1143</v>
      </c>
      <c r="KHW37" t="s">
        <v>1143</v>
      </c>
      <c r="KHX37" t="s">
        <v>1143</v>
      </c>
      <c r="KHY37" t="s">
        <v>1143</v>
      </c>
      <c r="KHZ37" t="s">
        <v>1143</v>
      </c>
      <c r="KIA37" t="s">
        <v>1143</v>
      </c>
      <c r="KIB37" t="s">
        <v>1143</v>
      </c>
      <c r="KIC37" t="s">
        <v>1143</v>
      </c>
      <c r="KID37" t="s">
        <v>1143</v>
      </c>
      <c r="KIE37" t="s">
        <v>1143</v>
      </c>
      <c r="KIF37" t="s">
        <v>1143</v>
      </c>
      <c r="KIG37" t="s">
        <v>1143</v>
      </c>
      <c r="KIH37" t="s">
        <v>1143</v>
      </c>
      <c r="KII37" t="s">
        <v>1143</v>
      </c>
      <c r="KIJ37" t="s">
        <v>1143</v>
      </c>
      <c r="KIK37" t="s">
        <v>1143</v>
      </c>
      <c r="KIL37" t="s">
        <v>1143</v>
      </c>
      <c r="KIM37" t="s">
        <v>1143</v>
      </c>
      <c r="KIN37" t="s">
        <v>1143</v>
      </c>
      <c r="KIO37" t="s">
        <v>1143</v>
      </c>
      <c r="KIP37" t="s">
        <v>1143</v>
      </c>
      <c r="KIQ37" t="s">
        <v>1143</v>
      </c>
      <c r="KIR37" t="s">
        <v>1143</v>
      </c>
      <c r="KIS37" t="s">
        <v>1143</v>
      </c>
      <c r="KIT37" t="s">
        <v>1143</v>
      </c>
      <c r="KIU37" t="s">
        <v>1143</v>
      </c>
      <c r="KIV37" t="s">
        <v>1143</v>
      </c>
      <c r="KIW37" t="s">
        <v>1143</v>
      </c>
      <c r="KIX37" t="s">
        <v>1143</v>
      </c>
      <c r="KIY37" t="s">
        <v>1143</v>
      </c>
      <c r="KIZ37" t="s">
        <v>1143</v>
      </c>
      <c r="KJA37" t="s">
        <v>1143</v>
      </c>
      <c r="KJB37" t="s">
        <v>1143</v>
      </c>
      <c r="KJC37" t="s">
        <v>1143</v>
      </c>
      <c r="KJD37" t="s">
        <v>1143</v>
      </c>
      <c r="KJE37" t="s">
        <v>1143</v>
      </c>
      <c r="KJF37" t="s">
        <v>1143</v>
      </c>
      <c r="KJG37" t="s">
        <v>1143</v>
      </c>
      <c r="KJH37" t="s">
        <v>1143</v>
      </c>
      <c r="KJI37" t="s">
        <v>1143</v>
      </c>
      <c r="KJJ37" t="s">
        <v>1143</v>
      </c>
      <c r="KJK37" t="s">
        <v>1143</v>
      </c>
      <c r="KJL37" t="s">
        <v>1143</v>
      </c>
      <c r="KJM37" t="s">
        <v>1143</v>
      </c>
      <c r="KJN37" t="s">
        <v>1143</v>
      </c>
      <c r="KJO37" t="s">
        <v>1143</v>
      </c>
      <c r="KJP37" t="s">
        <v>1143</v>
      </c>
      <c r="KJQ37" t="s">
        <v>1143</v>
      </c>
      <c r="KJR37" t="s">
        <v>1143</v>
      </c>
      <c r="KJS37" t="s">
        <v>1143</v>
      </c>
      <c r="KJT37" t="s">
        <v>1143</v>
      </c>
      <c r="KJU37" t="s">
        <v>1143</v>
      </c>
      <c r="KJV37" t="s">
        <v>1143</v>
      </c>
      <c r="KJW37" t="s">
        <v>1143</v>
      </c>
      <c r="KJX37" t="s">
        <v>1143</v>
      </c>
      <c r="KJY37" t="s">
        <v>1143</v>
      </c>
      <c r="KJZ37" t="s">
        <v>1143</v>
      </c>
      <c r="KKA37" t="s">
        <v>1143</v>
      </c>
      <c r="KKB37" t="s">
        <v>1143</v>
      </c>
      <c r="KKC37" t="s">
        <v>1143</v>
      </c>
      <c r="KKD37" t="s">
        <v>1143</v>
      </c>
      <c r="KKE37" t="s">
        <v>1143</v>
      </c>
      <c r="KKF37" t="s">
        <v>1143</v>
      </c>
      <c r="KKG37" t="s">
        <v>1143</v>
      </c>
      <c r="KKH37" t="s">
        <v>1143</v>
      </c>
      <c r="KKI37" t="s">
        <v>1143</v>
      </c>
      <c r="KKJ37" t="s">
        <v>1143</v>
      </c>
      <c r="KKK37" t="s">
        <v>1143</v>
      </c>
      <c r="KKL37" t="s">
        <v>1143</v>
      </c>
      <c r="KKM37" t="s">
        <v>1143</v>
      </c>
      <c r="KKN37" t="s">
        <v>1143</v>
      </c>
      <c r="KKO37" t="s">
        <v>1143</v>
      </c>
      <c r="KKP37" t="s">
        <v>1143</v>
      </c>
      <c r="KKQ37" t="s">
        <v>1143</v>
      </c>
      <c r="KKR37" t="s">
        <v>1143</v>
      </c>
      <c r="KKS37" t="s">
        <v>1143</v>
      </c>
      <c r="KKT37" t="s">
        <v>1143</v>
      </c>
      <c r="KKU37" t="s">
        <v>1143</v>
      </c>
      <c r="KKV37" t="s">
        <v>1143</v>
      </c>
      <c r="KKW37" t="s">
        <v>1143</v>
      </c>
      <c r="KKX37" t="s">
        <v>1143</v>
      </c>
      <c r="KKY37" t="s">
        <v>1143</v>
      </c>
      <c r="KKZ37" t="s">
        <v>1143</v>
      </c>
      <c r="KLA37" t="s">
        <v>1143</v>
      </c>
      <c r="KLB37" t="s">
        <v>1143</v>
      </c>
      <c r="KLC37" t="s">
        <v>1143</v>
      </c>
      <c r="KLD37" t="s">
        <v>1143</v>
      </c>
      <c r="KLE37" t="s">
        <v>1143</v>
      </c>
      <c r="KLF37" t="s">
        <v>1143</v>
      </c>
      <c r="KLG37" t="s">
        <v>1143</v>
      </c>
      <c r="KLH37" t="s">
        <v>1143</v>
      </c>
      <c r="KLI37" t="s">
        <v>1143</v>
      </c>
      <c r="KLJ37" t="s">
        <v>1143</v>
      </c>
      <c r="KLK37" t="s">
        <v>1143</v>
      </c>
      <c r="KLL37" t="s">
        <v>1143</v>
      </c>
      <c r="KLM37" t="s">
        <v>1143</v>
      </c>
      <c r="KLN37" t="s">
        <v>1143</v>
      </c>
      <c r="KLO37" t="s">
        <v>1143</v>
      </c>
      <c r="KLP37" t="s">
        <v>1143</v>
      </c>
      <c r="KLQ37" t="s">
        <v>1143</v>
      </c>
      <c r="KLR37" t="s">
        <v>1143</v>
      </c>
      <c r="KLS37" t="s">
        <v>1143</v>
      </c>
      <c r="KLT37" t="s">
        <v>1143</v>
      </c>
      <c r="KLU37" t="s">
        <v>1143</v>
      </c>
      <c r="KLV37" t="s">
        <v>1143</v>
      </c>
      <c r="KLW37" t="s">
        <v>1143</v>
      </c>
      <c r="KLX37" t="s">
        <v>1143</v>
      </c>
      <c r="KLY37" t="s">
        <v>1143</v>
      </c>
      <c r="KLZ37" t="s">
        <v>1143</v>
      </c>
      <c r="KMA37" t="s">
        <v>1143</v>
      </c>
      <c r="KMB37" t="s">
        <v>1143</v>
      </c>
      <c r="KMC37" t="s">
        <v>1143</v>
      </c>
      <c r="KMD37" t="s">
        <v>1143</v>
      </c>
      <c r="KME37" t="s">
        <v>1143</v>
      </c>
      <c r="KMF37" t="s">
        <v>1143</v>
      </c>
      <c r="KMG37" t="s">
        <v>1143</v>
      </c>
      <c r="KMH37" t="s">
        <v>1143</v>
      </c>
      <c r="KMI37" t="s">
        <v>1143</v>
      </c>
      <c r="KMJ37" t="s">
        <v>1143</v>
      </c>
      <c r="KMK37" t="s">
        <v>1143</v>
      </c>
      <c r="KML37" t="s">
        <v>1143</v>
      </c>
      <c r="KMM37" t="s">
        <v>1143</v>
      </c>
      <c r="KMN37" t="s">
        <v>1143</v>
      </c>
      <c r="KMO37" t="s">
        <v>1143</v>
      </c>
      <c r="KMP37" t="s">
        <v>1143</v>
      </c>
      <c r="KMQ37" t="s">
        <v>1143</v>
      </c>
      <c r="KMR37" t="s">
        <v>1143</v>
      </c>
      <c r="KMS37" t="s">
        <v>1143</v>
      </c>
      <c r="KMT37" t="s">
        <v>1143</v>
      </c>
      <c r="KMU37" t="s">
        <v>1143</v>
      </c>
      <c r="KMV37" t="s">
        <v>1143</v>
      </c>
      <c r="KMW37" t="s">
        <v>1143</v>
      </c>
      <c r="KMX37" t="s">
        <v>1143</v>
      </c>
      <c r="KMY37" t="s">
        <v>1143</v>
      </c>
      <c r="KMZ37" t="s">
        <v>1143</v>
      </c>
      <c r="KNA37" t="s">
        <v>1143</v>
      </c>
      <c r="KNB37" t="s">
        <v>1143</v>
      </c>
      <c r="KNC37" t="s">
        <v>1143</v>
      </c>
      <c r="KND37" t="s">
        <v>1143</v>
      </c>
      <c r="KNE37" t="s">
        <v>1143</v>
      </c>
      <c r="KNF37" t="s">
        <v>1143</v>
      </c>
      <c r="KNG37" t="s">
        <v>1143</v>
      </c>
      <c r="KNH37" t="s">
        <v>1143</v>
      </c>
      <c r="KNI37" t="s">
        <v>1143</v>
      </c>
      <c r="KNJ37" t="s">
        <v>1143</v>
      </c>
      <c r="KNK37" t="s">
        <v>1143</v>
      </c>
      <c r="KNL37" t="s">
        <v>1143</v>
      </c>
      <c r="KNM37" t="s">
        <v>1143</v>
      </c>
      <c r="KNN37" t="s">
        <v>1143</v>
      </c>
      <c r="KNO37" t="s">
        <v>1143</v>
      </c>
      <c r="KNP37" t="s">
        <v>1143</v>
      </c>
      <c r="KNQ37" t="s">
        <v>1143</v>
      </c>
      <c r="KNR37" t="s">
        <v>1143</v>
      </c>
      <c r="KNS37" t="s">
        <v>1143</v>
      </c>
      <c r="KNT37" t="s">
        <v>1143</v>
      </c>
      <c r="KNU37" t="s">
        <v>1143</v>
      </c>
      <c r="KNV37" t="s">
        <v>1143</v>
      </c>
      <c r="KNW37" t="s">
        <v>1143</v>
      </c>
      <c r="KNX37" t="s">
        <v>1143</v>
      </c>
      <c r="KNY37" t="s">
        <v>1143</v>
      </c>
      <c r="KNZ37" t="s">
        <v>1143</v>
      </c>
      <c r="KOA37" t="s">
        <v>1143</v>
      </c>
      <c r="KOB37" t="s">
        <v>1143</v>
      </c>
      <c r="KOC37" t="s">
        <v>1143</v>
      </c>
      <c r="KOD37" t="s">
        <v>1143</v>
      </c>
      <c r="KOE37" t="s">
        <v>1143</v>
      </c>
      <c r="KOF37" t="s">
        <v>1143</v>
      </c>
      <c r="KOG37" t="s">
        <v>1143</v>
      </c>
      <c r="KOH37" t="s">
        <v>1143</v>
      </c>
      <c r="KOI37" t="s">
        <v>1143</v>
      </c>
      <c r="KOJ37" t="s">
        <v>1143</v>
      </c>
      <c r="KOK37" t="s">
        <v>1143</v>
      </c>
      <c r="KOL37" t="s">
        <v>1143</v>
      </c>
      <c r="KOM37" t="s">
        <v>1143</v>
      </c>
      <c r="KON37" t="s">
        <v>1143</v>
      </c>
      <c r="KOO37" t="s">
        <v>1143</v>
      </c>
      <c r="KOP37" t="s">
        <v>1143</v>
      </c>
      <c r="KOQ37" t="s">
        <v>1143</v>
      </c>
      <c r="KOR37" t="s">
        <v>1143</v>
      </c>
      <c r="KOS37" t="s">
        <v>1143</v>
      </c>
      <c r="KOT37" t="s">
        <v>1143</v>
      </c>
      <c r="KOU37" t="s">
        <v>1143</v>
      </c>
      <c r="KOV37" t="s">
        <v>1143</v>
      </c>
      <c r="KOW37" t="s">
        <v>1143</v>
      </c>
      <c r="KOX37" t="s">
        <v>1143</v>
      </c>
      <c r="KOY37" t="s">
        <v>1143</v>
      </c>
      <c r="KOZ37" t="s">
        <v>1143</v>
      </c>
      <c r="KPA37" t="s">
        <v>1143</v>
      </c>
      <c r="KPB37" t="s">
        <v>1143</v>
      </c>
      <c r="KPC37" t="s">
        <v>1143</v>
      </c>
      <c r="KPD37" t="s">
        <v>1143</v>
      </c>
      <c r="KPE37" t="s">
        <v>1143</v>
      </c>
      <c r="KPF37" t="s">
        <v>1143</v>
      </c>
      <c r="KPG37" t="s">
        <v>1143</v>
      </c>
      <c r="KPH37" t="s">
        <v>1143</v>
      </c>
      <c r="KPI37" t="s">
        <v>1143</v>
      </c>
      <c r="KPJ37" t="s">
        <v>1143</v>
      </c>
      <c r="KPK37" t="s">
        <v>1143</v>
      </c>
      <c r="KPL37" t="s">
        <v>1143</v>
      </c>
      <c r="KPM37" t="s">
        <v>1143</v>
      </c>
      <c r="KPN37" t="s">
        <v>1143</v>
      </c>
      <c r="KPO37" t="s">
        <v>1143</v>
      </c>
      <c r="KPP37" t="s">
        <v>1143</v>
      </c>
      <c r="KPQ37" t="s">
        <v>1143</v>
      </c>
      <c r="KPR37" t="s">
        <v>1143</v>
      </c>
      <c r="KPS37" t="s">
        <v>1143</v>
      </c>
      <c r="KPT37" t="s">
        <v>1143</v>
      </c>
      <c r="KPU37" t="s">
        <v>1143</v>
      </c>
      <c r="KPV37" t="s">
        <v>1143</v>
      </c>
      <c r="KPW37" t="s">
        <v>1143</v>
      </c>
      <c r="KPX37" t="s">
        <v>1143</v>
      </c>
      <c r="KPY37" t="s">
        <v>1143</v>
      </c>
      <c r="KPZ37" t="s">
        <v>1143</v>
      </c>
      <c r="KQA37" t="s">
        <v>1143</v>
      </c>
      <c r="KQB37" t="s">
        <v>1143</v>
      </c>
      <c r="KQC37" t="s">
        <v>1143</v>
      </c>
      <c r="KQD37" t="s">
        <v>1143</v>
      </c>
      <c r="KQE37" t="s">
        <v>1143</v>
      </c>
      <c r="KQF37" t="s">
        <v>1143</v>
      </c>
      <c r="KQG37" t="s">
        <v>1143</v>
      </c>
      <c r="KQH37" t="s">
        <v>1143</v>
      </c>
      <c r="KQI37" t="s">
        <v>1143</v>
      </c>
      <c r="KQJ37" t="s">
        <v>1143</v>
      </c>
      <c r="KQK37" t="s">
        <v>1143</v>
      </c>
      <c r="KQL37" t="s">
        <v>1143</v>
      </c>
      <c r="KQM37" t="s">
        <v>1143</v>
      </c>
      <c r="KQN37" t="s">
        <v>1143</v>
      </c>
      <c r="KQO37" t="s">
        <v>1143</v>
      </c>
      <c r="KQP37" t="s">
        <v>1143</v>
      </c>
      <c r="KQQ37" t="s">
        <v>1143</v>
      </c>
      <c r="KQR37" t="s">
        <v>1143</v>
      </c>
      <c r="KQS37" t="s">
        <v>1143</v>
      </c>
      <c r="KQT37" t="s">
        <v>1143</v>
      </c>
      <c r="KQU37" t="s">
        <v>1143</v>
      </c>
      <c r="KQV37" t="s">
        <v>1143</v>
      </c>
      <c r="KQW37" t="s">
        <v>1143</v>
      </c>
      <c r="KQX37" t="s">
        <v>1143</v>
      </c>
      <c r="KQY37" t="s">
        <v>1143</v>
      </c>
      <c r="KQZ37" t="s">
        <v>1143</v>
      </c>
      <c r="KRA37" t="s">
        <v>1143</v>
      </c>
      <c r="KRB37" t="s">
        <v>1143</v>
      </c>
      <c r="KRC37" t="s">
        <v>1143</v>
      </c>
      <c r="KRD37" t="s">
        <v>1143</v>
      </c>
      <c r="KRE37" t="s">
        <v>1143</v>
      </c>
      <c r="KRF37" t="s">
        <v>1143</v>
      </c>
      <c r="KRG37" t="s">
        <v>1143</v>
      </c>
      <c r="KRH37" t="s">
        <v>1143</v>
      </c>
      <c r="KRI37" t="s">
        <v>1143</v>
      </c>
      <c r="KRJ37" t="s">
        <v>1143</v>
      </c>
      <c r="KRK37" t="s">
        <v>1143</v>
      </c>
      <c r="KRL37" t="s">
        <v>1143</v>
      </c>
      <c r="KRM37" t="s">
        <v>1143</v>
      </c>
      <c r="KRN37" t="s">
        <v>1143</v>
      </c>
      <c r="KRO37" t="s">
        <v>1143</v>
      </c>
      <c r="KRP37" t="s">
        <v>1143</v>
      </c>
      <c r="KRQ37" t="s">
        <v>1143</v>
      </c>
      <c r="KRR37" t="s">
        <v>1143</v>
      </c>
      <c r="KRS37" t="s">
        <v>1143</v>
      </c>
      <c r="KRT37" t="s">
        <v>1143</v>
      </c>
      <c r="KRU37" t="s">
        <v>1143</v>
      </c>
      <c r="KRV37" t="s">
        <v>1143</v>
      </c>
      <c r="KRW37" t="s">
        <v>1143</v>
      </c>
      <c r="KRX37" t="s">
        <v>1143</v>
      </c>
      <c r="KRY37" t="s">
        <v>1143</v>
      </c>
      <c r="KRZ37" t="s">
        <v>1143</v>
      </c>
      <c r="KSA37" t="s">
        <v>1143</v>
      </c>
      <c r="KSB37" t="s">
        <v>1143</v>
      </c>
      <c r="KSC37" t="s">
        <v>1143</v>
      </c>
      <c r="KSD37" t="s">
        <v>1143</v>
      </c>
      <c r="KSE37" t="s">
        <v>1143</v>
      </c>
      <c r="KSF37" t="s">
        <v>1143</v>
      </c>
      <c r="KSG37" t="s">
        <v>1143</v>
      </c>
      <c r="KSH37" t="s">
        <v>1143</v>
      </c>
      <c r="KSI37" t="s">
        <v>1143</v>
      </c>
      <c r="KSJ37" t="s">
        <v>1143</v>
      </c>
      <c r="KSK37" t="s">
        <v>1143</v>
      </c>
      <c r="KSL37" t="s">
        <v>1143</v>
      </c>
      <c r="KSM37" t="s">
        <v>1143</v>
      </c>
      <c r="KSN37" t="s">
        <v>1143</v>
      </c>
      <c r="KSO37" t="s">
        <v>1143</v>
      </c>
      <c r="KSP37" t="s">
        <v>1143</v>
      </c>
      <c r="KSQ37" t="s">
        <v>1143</v>
      </c>
      <c r="KSR37" t="s">
        <v>1143</v>
      </c>
      <c r="KSS37" t="s">
        <v>1143</v>
      </c>
      <c r="KST37" t="s">
        <v>1143</v>
      </c>
      <c r="KSU37" t="s">
        <v>1143</v>
      </c>
      <c r="KSV37" t="s">
        <v>1143</v>
      </c>
      <c r="KSW37" t="s">
        <v>1143</v>
      </c>
      <c r="KSX37" t="s">
        <v>1143</v>
      </c>
      <c r="KSY37" t="s">
        <v>1143</v>
      </c>
      <c r="KSZ37" t="s">
        <v>1143</v>
      </c>
      <c r="KTA37" t="s">
        <v>1143</v>
      </c>
      <c r="KTB37" t="s">
        <v>1143</v>
      </c>
      <c r="KTC37" t="s">
        <v>1143</v>
      </c>
      <c r="KTD37" t="s">
        <v>1143</v>
      </c>
      <c r="KTE37" t="s">
        <v>1143</v>
      </c>
      <c r="KTF37" t="s">
        <v>1143</v>
      </c>
      <c r="KTG37" t="s">
        <v>1143</v>
      </c>
      <c r="KTH37" t="s">
        <v>1143</v>
      </c>
      <c r="KTI37" t="s">
        <v>1143</v>
      </c>
      <c r="KTJ37" t="s">
        <v>1143</v>
      </c>
      <c r="KTK37" t="s">
        <v>1143</v>
      </c>
      <c r="KTL37" t="s">
        <v>1143</v>
      </c>
      <c r="KTM37" t="s">
        <v>1143</v>
      </c>
      <c r="KTN37" t="s">
        <v>1143</v>
      </c>
      <c r="KTO37" t="s">
        <v>1143</v>
      </c>
      <c r="KTP37" t="s">
        <v>1143</v>
      </c>
      <c r="KTQ37" t="s">
        <v>1143</v>
      </c>
      <c r="KTR37" t="s">
        <v>1143</v>
      </c>
      <c r="KTS37" t="s">
        <v>1143</v>
      </c>
      <c r="KTT37" t="s">
        <v>1143</v>
      </c>
      <c r="KTU37" t="s">
        <v>1143</v>
      </c>
      <c r="KTV37" t="s">
        <v>1143</v>
      </c>
      <c r="KTW37" t="s">
        <v>1143</v>
      </c>
      <c r="KTX37" t="s">
        <v>1143</v>
      </c>
      <c r="KTY37" t="s">
        <v>1143</v>
      </c>
      <c r="KTZ37" t="s">
        <v>1143</v>
      </c>
      <c r="KUA37" t="s">
        <v>1143</v>
      </c>
      <c r="KUB37" t="s">
        <v>1143</v>
      </c>
      <c r="KUC37" t="s">
        <v>1143</v>
      </c>
      <c r="KUD37" t="s">
        <v>1143</v>
      </c>
      <c r="KUE37" t="s">
        <v>1143</v>
      </c>
      <c r="KUF37" t="s">
        <v>1143</v>
      </c>
      <c r="KUG37" t="s">
        <v>1143</v>
      </c>
      <c r="KUH37" t="s">
        <v>1143</v>
      </c>
      <c r="KUI37" t="s">
        <v>1143</v>
      </c>
      <c r="KUJ37" t="s">
        <v>1143</v>
      </c>
      <c r="KUK37" t="s">
        <v>1143</v>
      </c>
      <c r="KUL37" t="s">
        <v>1143</v>
      </c>
      <c r="KUM37" t="s">
        <v>1143</v>
      </c>
      <c r="KUN37" t="s">
        <v>1143</v>
      </c>
      <c r="KUO37" t="s">
        <v>1143</v>
      </c>
      <c r="KUP37" t="s">
        <v>1143</v>
      </c>
      <c r="KUQ37" t="s">
        <v>1143</v>
      </c>
      <c r="KUR37" t="s">
        <v>1143</v>
      </c>
      <c r="KUS37" t="s">
        <v>1143</v>
      </c>
      <c r="KUT37" t="s">
        <v>1143</v>
      </c>
      <c r="KUU37" t="s">
        <v>1143</v>
      </c>
      <c r="KUV37" t="s">
        <v>1143</v>
      </c>
      <c r="KUW37" t="s">
        <v>1143</v>
      </c>
      <c r="KUX37" t="s">
        <v>1143</v>
      </c>
      <c r="KUY37" t="s">
        <v>1143</v>
      </c>
      <c r="KUZ37" t="s">
        <v>1143</v>
      </c>
      <c r="KVA37" t="s">
        <v>1143</v>
      </c>
      <c r="KVB37" t="s">
        <v>1143</v>
      </c>
      <c r="KVC37" t="s">
        <v>1143</v>
      </c>
      <c r="KVD37" t="s">
        <v>1143</v>
      </c>
      <c r="KVE37" t="s">
        <v>1143</v>
      </c>
      <c r="KVF37" t="s">
        <v>1143</v>
      </c>
      <c r="KVG37" t="s">
        <v>1143</v>
      </c>
      <c r="KVH37" t="s">
        <v>1143</v>
      </c>
      <c r="KVI37" t="s">
        <v>1143</v>
      </c>
      <c r="KVJ37" t="s">
        <v>1143</v>
      </c>
      <c r="KVK37" t="s">
        <v>1143</v>
      </c>
      <c r="KVL37" t="s">
        <v>1143</v>
      </c>
      <c r="KVM37" t="s">
        <v>1143</v>
      </c>
      <c r="KVN37" t="s">
        <v>1143</v>
      </c>
      <c r="KVO37" t="s">
        <v>1143</v>
      </c>
      <c r="KVP37" t="s">
        <v>1143</v>
      </c>
      <c r="KVQ37" t="s">
        <v>1143</v>
      </c>
      <c r="KVR37" t="s">
        <v>1143</v>
      </c>
      <c r="KVS37" t="s">
        <v>1143</v>
      </c>
      <c r="KVT37" t="s">
        <v>1143</v>
      </c>
      <c r="KVU37" t="s">
        <v>1143</v>
      </c>
      <c r="KVV37" t="s">
        <v>1143</v>
      </c>
      <c r="KVW37" t="s">
        <v>1143</v>
      </c>
      <c r="KVX37" t="s">
        <v>1143</v>
      </c>
      <c r="KVY37" t="s">
        <v>1143</v>
      </c>
      <c r="KVZ37" t="s">
        <v>1143</v>
      </c>
      <c r="KWA37" t="s">
        <v>1143</v>
      </c>
      <c r="KWB37" t="s">
        <v>1143</v>
      </c>
      <c r="KWC37" t="s">
        <v>1143</v>
      </c>
      <c r="KWD37" t="s">
        <v>1143</v>
      </c>
      <c r="KWE37" t="s">
        <v>1143</v>
      </c>
      <c r="KWF37" t="s">
        <v>1143</v>
      </c>
      <c r="KWG37" t="s">
        <v>1143</v>
      </c>
      <c r="KWH37" t="s">
        <v>1143</v>
      </c>
      <c r="KWI37" t="s">
        <v>1143</v>
      </c>
      <c r="KWJ37" t="s">
        <v>1143</v>
      </c>
      <c r="KWK37" t="s">
        <v>1143</v>
      </c>
      <c r="KWL37" t="s">
        <v>1143</v>
      </c>
      <c r="KWM37" t="s">
        <v>1143</v>
      </c>
      <c r="KWN37" t="s">
        <v>1143</v>
      </c>
      <c r="KWO37" t="s">
        <v>1143</v>
      </c>
      <c r="KWP37" t="s">
        <v>1143</v>
      </c>
      <c r="KWQ37" t="s">
        <v>1143</v>
      </c>
      <c r="KWR37" t="s">
        <v>1143</v>
      </c>
      <c r="KWS37" t="s">
        <v>1143</v>
      </c>
      <c r="KWT37" t="s">
        <v>1143</v>
      </c>
      <c r="KWU37" t="s">
        <v>1143</v>
      </c>
      <c r="KWV37" t="s">
        <v>1143</v>
      </c>
      <c r="KWW37" t="s">
        <v>1143</v>
      </c>
      <c r="KWX37" t="s">
        <v>1143</v>
      </c>
      <c r="KWY37" t="s">
        <v>1143</v>
      </c>
      <c r="KWZ37" t="s">
        <v>1143</v>
      </c>
      <c r="KXA37" t="s">
        <v>1143</v>
      </c>
      <c r="KXB37" t="s">
        <v>1143</v>
      </c>
      <c r="KXC37" t="s">
        <v>1143</v>
      </c>
      <c r="KXD37" t="s">
        <v>1143</v>
      </c>
      <c r="KXE37" t="s">
        <v>1143</v>
      </c>
      <c r="KXF37" t="s">
        <v>1143</v>
      </c>
      <c r="KXG37" t="s">
        <v>1143</v>
      </c>
      <c r="KXH37" t="s">
        <v>1143</v>
      </c>
      <c r="KXI37" t="s">
        <v>1143</v>
      </c>
      <c r="KXJ37" t="s">
        <v>1143</v>
      </c>
      <c r="KXK37" t="s">
        <v>1143</v>
      </c>
      <c r="KXL37" t="s">
        <v>1143</v>
      </c>
      <c r="KXM37" t="s">
        <v>1143</v>
      </c>
      <c r="KXN37" t="s">
        <v>1143</v>
      </c>
      <c r="KXO37" t="s">
        <v>1143</v>
      </c>
      <c r="KXP37" t="s">
        <v>1143</v>
      </c>
      <c r="KXQ37" t="s">
        <v>1143</v>
      </c>
      <c r="KXR37" t="s">
        <v>1143</v>
      </c>
      <c r="KXS37" t="s">
        <v>1143</v>
      </c>
      <c r="KXT37" t="s">
        <v>1143</v>
      </c>
      <c r="KXU37" t="s">
        <v>1143</v>
      </c>
      <c r="KXV37" t="s">
        <v>1143</v>
      </c>
      <c r="KXW37" t="s">
        <v>1143</v>
      </c>
      <c r="KXX37" t="s">
        <v>1143</v>
      </c>
      <c r="KXY37" t="s">
        <v>1143</v>
      </c>
      <c r="KXZ37" t="s">
        <v>1143</v>
      </c>
      <c r="KYA37" t="s">
        <v>1143</v>
      </c>
      <c r="KYB37" t="s">
        <v>1143</v>
      </c>
      <c r="KYC37" t="s">
        <v>1143</v>
      </c>
      <c r="KYD37" t="s">
        <v>1143</v>
      </c>
      <c r="KYE37" t="s">
        <v>1143</v>
      </c>
      <c r="KYF37" t="s">
        <v>1143</v>
      </c>
      <c r="KYG37" t="s">
        <v>1143</v>
      </c>
      <c r="KYH37" t="s">
        <v>1143</v>
      </c>
      <c r="KYI37" t="s">
        <v>1143</v>
      </c>
      <c r="KYJ37" t="s">
        <v>1143</v>
      </c>
      <c r="KYK37" t="s">
        <v>1143</v>
      </c>
      <c r="KYL37" t="s">
        <v>1143</v>
      </c>
      <c r="KYM37" t="s">
        <v>1143</v>
      </c>
      <c r="KYN37" t="s">
        <v>1143</v>
      </c>
      <c r="KYO37" t="s">
        <v>1143</v>
      </c>
      <c r="KYP37" t="s">
        <v>1143</v>
      </c>
      <c r="KYQ37" t="s">
        <v>1143</v>
      </c>
      <c r="KYR37" t="s">
        <v>1143</v>
      </c>
      <c r="KYS37" t="s">
        <v>1143</v>
      </c>
      <c r="KYT37" t="s">
        <v>1143</v>
      </c>
      <c r="KYU37" t="s">
        <v>1143</v>
      </c>
      <c r="KYV37" t="s">
        <v>1143</v>
      </c>
      <c r="KYW37" t="s">
        <v>1143</v>
      </c>
      <c r="KYX37" t="s">
        <v>1143</v>
      </c>
      <c r="KYY37" t="s">
        <v>1143</v>
      </c>
      <c r="KYZ37" t="s">
        <v>1143</v>
      </c>
      <c r="KZA37" t="s">
        <v>1143</v>
      </c>
      <c r="KZB37" t="s">
        <v>1143</v>
      </c>
      <c r="KZC37" t="s">
        <v>1143</v>
      </c>
      <c r="KZD37" t="s">
        <v>1143</v>
      </c>
      <c r="KZE37" t="s">
        <v>1143</v>
      </c>
      <c r="KZF37" t="s">
        <v>1143</v>
      </c>
      <c r="KZG37" t="s">
        <v>1143</v>
      </c>
      <c r="KZH37" t="s">
        <v>1143</v>
      </c>
      <c r="KZI37" t="s">
        <v>1143</v>
      </c>
      <c r="KZJ37" t="s">
        <v>1143</v>
      </c>
      <c r="KZK37" t="s">
        <v>1143</v>
      </c>
      <c r="KZL37" t="s">
        <v>1143</v>
      </c>
      <c r="KZM37" t="s">
        <v>1143</v>
      </c>
      <c r="KZN37" t="s">
        <v>1143</v>
      </c>
      <c r="KZO37" t="s">
        <v>1143</v>
      </c>
      <c r="KZP37" t="s">
        <v>1143</v>
      </c>
      <c r="KZQ37" t="s">
        <v>1143</v>
      </c>
      <c r="KZR37" t="s">
        <v>1143</v>
      </c>
      <c r="KZS37" t="s">
        <v>1143</v>
      </c>
      <c r="KZT37" t="s">
        <v>1143</v>
      </c>
      <c r="KZU37" t="s">
        <v>1143</v>
      </c>
      <c r="KZV37" t="s">
        <v>1143</v>
      </c>
      <c r="KZW37" t="s">
        <v>1143</v>
      </c>
      <c r="KZX37" t="s">
        <v>1143</v>
      </c>
      <c r="KZY37" t="s">
        <v>1143</v>
      </c>
      <c r="KZZ37" t="s">
        <v>1143</v>
      </c>
      <c r="LAA37" t="s">
        <v>1143</v>
      </c>
      <c r="LAB37" t="s">
        <v>1143</v>
      </c>
      <c r="LAC37" t="s">
        <v>1143</v>
      </c>
      <c r="LAD37" t="s">
        <v>1143</v>
      </c>
      <c r="LAE37" t="s">
        <v>1143</v>
      </c>
      <c r="LAF37" t="s">
        <v>1143</v>
      </c>
      <c r="LAG37" t="s">
        <v>1143</v>
      </c>
      <c r="LAH37" t="s">
        <v>1143</v>
      </c>
      <c r="LAI37" t="s">
        <v>1143</v>
      </c>
      <c r="LAJ37" t="s">
        <v>1143</v>
      </c>
      <c r="LAK37" t="s">
        <v>1143</v>
      </c>
      <c r="LAL37" t="s">
        <v>1143</v>
      </c>
      <c r="LAM37" t="s">
        <v>1143</v>
      </c>
      <c r="LAN37" t="s">
        <v>1143</v>
      </c>
      <c r="LAO37" t="s">
        <v>1143</v>
      </c>
      <c r="LAP37" t="s">
        <v>1143</v>
      </c>
      <c r="LAQ37" t="s">
        <v>1143</v>
      </c>
      <c r="LAR37" t="s">
        <v>1143</v>
      </c>
      <c r="LAS37" t="s">
        <v>1143</v>
      </c>
      <c r="LAT37" t="s">
        <v>1143</v>
      </c>
      <c r="LAU37" t="s">
        <v>1143</v>
      </c>
      <c r="LAV37" t="s">
        <v>1143</v>
      </c>
      <c r="LAW37" t="s">
        <v>1143</v>
      </c>
      <c r="LAX37" t="s">
        <v>1143</v>
      </c>
      <c r="LAY37" t="s">
        <v>1143</v>
      </c>
      <c r="LAZ37" t="s">
        <v>1143</v>
      </c>
      <c r="LBA37" t="s">
        <v>1143</v>
      </c>
      <c r="LBB37" t="s">
        <v>1143</v>
      </c>
      <c r="LBC37" t="s">
        <v>1143</v>
      </c>
      <c r="LBD37" t="s">
        <v>1143</v>
      </c>
      <c r="LBE37" t="s">
        <v>1143</v>
      </c>
      <c r="LBF37" t="s">
        <v>1143</v>
      </c>
      <c r="LBG37" t="s">
        <v>1143</v>
      </c>
      <c r="LBH37" t="s">
        <v>1143</v>
      </c>
      <c r="LBI37" t="s">
        <v>1143</v>
      </c>
      <c r="LBJ37" t="s">
        <v>1143</v>
      </c>
      <c r="LBK37" t="s">
        <v>1143</v>
      </c>
      <c r="LBL37" t="s">
        <v>1143</v>
      </c>
      <c r="LBM37" t="s">
        <v>1143</v>
      </c>
      <c r="LBN37" t="s">
        <v>1143</v>
      </c>
      <c r="LBO37" t="s">
        <v>1143</v>
      </c>
      <c r="LBP37" t="s">
        <v>1143</v>
      </c>
      <c r="LBQ37" t="s">
        <v>1143</v>
      </c>
      <c r="LBR37" t="s">
        <v>1143</v>
      </c>
      <c r="LBS37" t="s">
        <v>1143</v>
      </c>
      <c r="LBT37" t="s">
        <v>1143</v>
      </c>
      <c r="LBU37" t="s">
        <v>1143</v>
      </c>
      <c r="LBV37" t="s">
        <v>1143</v>
      </c>
      <c r="LBW37" t="s">
        <v>1143</v>
      </c>
      <c r="LBX37" t="s">
        <v>1143</v>
      </c>
      <c r="LBY37" t="s">
        <v>1143</v>
      </c>
      <c r="LBZ37" t="s">
        <v>1143</v>
      </c>
      <c r="LCA37" t="s">
        <v>1143</v>
      </c>
      <c r="LCB37" t="s">
        <v>1143</v>
      </c>
      <c r="LCC37" t="s">
        <v>1143</v>
      </c>
      <c r="LCD37" t="s">
        <v>1143</v>
      </c>
      <c r="LCE37" t="s">
        <v>1143</v>
      </c>
      <c r="LCF37" t="s">
        <v>1143</v>
      </c>
      <c r="LCG37" t="s">
        <v>1143</v>
      </c>
      <c r="LCH37" t="s">
        <v>1143</v>
      </c>
      <c r="LCI37" t="s">
        <v>1143</v>
      </c>
      <c r="LCJ37" t="s">
        <v>1143</v>
      </c>
      <c r="LCK37" t="s">
        <v>1143</v>
      </c>
      <c r="LCL37" t="s">
        <v>1143</v>
      </c>
      <c r="LCM37" t="s">
        <v>1143</v>
      </c>
      <c r="LCN37" t="s">
        <v>1143</v>
      </c>
      <c r="LCO37" t="s">
        <v>1143</v>
      </c>
      <c r="LCP37" t="s">
        <v>1143</v>
      </c>
      <c r="LCQ37" t="s">
        <v>1143</v>
      </c>
      <c r="LCR37" t="s">
        <v>1143</v>
      </c>
      <c r="LCS37" t="s">
        <v>1143</v>
      </c>
      <c r="LCT37" t="s">
        <v>1143</v>
      </c>
      <c r="LCU37" t="s">
        <v>1143</v>
      </c>
      <c r="LCV37" t="s">
        <v>1143</v>
      </c>
      <c r="LCW37" t="s">
        <v>1143</v>
      </c>
      <c r="LCX37" t="s">
        <v>1143</v>
      </c>
      <c r="LCY37" t="s">
        <v>1143</v>
      </c>
      <c r="LCZ37" t="s">
        <v>1143</v>
      </c>
      <c r="LDA37" t="s">
        <v>1143</v>
      </c>
      <c r="LDB37" t="s">
        <v>1143</v>
      </c>
      <c r="LDC37" t="s">
        <v>1143</v>
      </c>
      <c r="LDD37" t="s">
        <v>1143</v>
      </c>
      <c r="LDE37" t="s">
        <v>1143</v>
      </c>
      <c r="LDF37" t="s">
        <v>1143</v>
      </c>
      <c r="LDG37" t="s">
        <v>1143</v>
      </c>
      <c r="LDH37" t="s">
        <v>1143</v>
      </c>
      <c r="LDI37" t="s">
        <v>1143</v>
      </c>
      <c r="LDJ37" t="s">
        <v>1143</v>
      </c>
      <c r="LDK37" t="s">
        <v>1143</v>
      </c>
      <c r="LDL37" t="s">
        <v>1143</v>
      </c>
      <c r="LDM37" t="s">
        <v>1143</v>
      </c>
      <c r="LDN37" t="s">
        <v>1143</v>
      </c>
      <c r="LDO37" t="s">
        <v>1143</v>
      </c>
      <c r="LDP37" t="s">
        <v>1143</v>
      </c>
      <c r="LDQ37" t="s">
        <v>1143</v>
      </c>
      <c r="LDR37" t="s">
        <v>1143</v>
      </c>
      <c r="LDS37" t="s">
        <v>1143</v>
      </c>
      <c r="LDT37" t="s">
        <v>1143</v>
      </c>
      <c r="LDU37" t="s">
        <v>1143</v>
      </c>
      <c r="LDV37" t="s">
        <v>1143</v>
      </c>
      <c r="LDW37" t="s">
        <v>1143</v>
      </c>
      <c r="LDX37" t="s">
        <v>1143</v>
      </c>
      <c r="LDY37" t="s">
        <v>1143</v>
      </c>
      <c r="LDZ37" t="s">
        <v>1143</v>
      </c>
      <c r="LEA37" t="s">
        <v>1143</v>
      </c>
      <c r="LEB37" t="s">
        <v>1143</v>
      </c>
      <c r="LEC37" t="s">
        <v>1143</v>
      </c>
      <c r="LED37" t="s">
        <v>1143</v>
      </c>
      <c r="LEE37" t="s">
        <v>1143</v>
      </c>
      <c r="LEF37" t="s">
        <v>1143</v>
      </c>
      <c r="LEG37" t="s">
        <v>1143</v>
      </c>
      <c r="LEH37" t="s">
        <v>1143</v>
      </c>
      <c r="LEI37" t="s">
        <v>1143</v>
      </c>
      <c r="LEJ37" t="s">
        <v>1143</v>
      </c>
      <c r="LEK37" t="s">
        <v>1143</v>
      </c>
      <c r="LEL37" t="s">
        <v>1143</v>
      </c>
      <c r="LEM37" t="s">
        <v>1143</v>
      </c>
      <c r="LEN37" t="s">
        <v>1143</v>
      </c>
      <c r="LEO37" t="s">
        <v>1143</v>
      </c>
      <c r="LEP37" t="s">
        <v>1143</v>
      </c>
      <c r="LEQ37" t="s">
        <v>1143</v>
      </c>
      <c r="LER37" t="s">
        <v>1143</v>
      </c>
      <c r="LES37" t="s">
        <v>1143</v>
      </c>
      <c r="LET37" t="s">
        <v>1143</v>
      </c>
      <c r="LEU37" t="s">
        <v>1143</v>
      </c>
      <c r="LEV37" t="s">
        <v>1143</v>
      </c>
      <c r="LEW37" t="s">
        <v>1143</v>
      </c>
      <c r="LEX37" t="s">
        <v>1143</v>
      </c>
      <c r="LEY37" t="s">
        <v>1143</v>
      </c>
      <c r="LEZ37" t="s">
        <v>1143</v>
      </c>
      <c r="LFA37" t="s">
        <v>1143</v>
      </c>
      <c r="LFB37" t="s">
        <v>1143</v>
      </c>
      <c r="LFC37" t="s">
        <v>1143</v>
      </c>
      <c r="LFD37" t="s">
        <v>1143</v>
      </c>
      <c r="LFE37" t="s">
        <v>1143</v>
      </c>
      <c r="LFF37" t="s">
        <v>1143</v>
      </c>
      <c r="LFG37" t="s">
        <v>1143</v>
      </c>
      <c r="LFH37" t="s">
        <v>1143</v>
      </c>
      <c r="LFI37" t="s">
        <v>1143</v>
      </c>
      <c r="LFJ37" t="s">
        <v>1143</v>
      </c>
      <c r="LFK37" t="s">
        <v>1143</v>
      </c>
      <c r="LFL37" t="s">
        <v>1143</v>
      </c>
      <c r="LFM37" t="s">
        <v>1143</v>
      </c>
      <c r="LFN37" t="s">
        <v>1143</v>
      </c>
      <c r="LFO37" t="s">
        <v>1143</v>
      </c>
      <c r="LFP37" t="s">
        <v>1143</v>
      </c>
      <c r="LFQ37" t="s">
        <v>1143</v>
      </c>
      <c r="LFR37" t="s">
        <v>1143</v>
      </c>
      <c r="LFS37" t="s">
        <v>1143</v>
      </c>
      <c r="LFT37" t="s">
        <v>1143</v>
      </c>
      <c r="LFU37" t="s">
        <v>1143</v>
      </c>
      <c r="LFV37" t="s">
        <v>1143</v>
      </c>
      <c r="LFW37" t="s">
        <v>1143</v>
      </c>
      <c r="LFX37" t="s">
        <v>1143</v>
      </c>
      <c r="LFY37" t="s">
        <v>1143</v>
      </c>
      <c r="LFZ37" t="s">
        <v>1143</v>
      </c>
      <c r="LGA37" t="s">
        <v>1143</v>
      </c>
      <c r="LGB37" t="s">
        <v>1143</v>
      </c>
      <c r="LGC37" t="s">
        <v>1143</v>
      </c>
      <c r="LGD37" t="s">
        <v>1143</v>
      </c>
      <c r="LGE37" t="s">
        <v>1143</v>
      </c>
      <c r="LGF37" t="s">
        <v>1143</v>
      </c>
      <c r="LGG37" t="s">
        <v>1143</v>
      </c>
      <c r="LGH37" t="s">
        <v>1143</v>
      </c>
      <c r="LGI37" t="s">
        <v>1143</v>
      </c>
      <c r="LGJ37" t="s">
        <v>1143</v>
      </c>
      <c r="LGK37" t="s">
        <v>1143</v>
      </c>
      <c r="LGL37" t="s">
        <v>1143</v>
      </c>
      <c r="LGM37" t="s">
        <v>1143</v>
      </c>
      <c r="LGN37" t="s">
        <v>1143</v>
      </c>
      <c r="LGO37" t="s">
        <v>1143</v>
      </c>
      <c r="LGP37" t="s">
        <v>1143</v>
      </c>
      <c r="LGQ37" t="s">
        <v>1143</v>
      </c>
      <c r="LGR37" t="s">
        <v>1143</v>
      </c>
      <c r="LGS37" t="s">
        <v>1143</v>
      </c>
      <c r="LGT37" t="s">
        <v>1143</v>
      </c>
      <c r="LGU37" t="s">
        <v>1143</v>
      </c>
      <c r="LGV37" t="s">
        <v>1143</v>
      </c>
      <c r="LGW37" t="s">
        <v>1143</v>
      </c>
      <c r="LGX37" t="s">
        <v>1143</v>
      </c>
      <c r="LGY37" t="s">
        <v>1143</v>
      </c>
      <c r="LGZ37" t="s">
        <v>1143</v>
      </c>
      <c r="LHA37" t="s">
        <v>1143</v>
      </c>
      <c r="LHB37" t="s">
        <v>1143</v>
      </c>
      <c r="LHC37" t="s">
        <v>1143</v>
      </c>
      <c r="LHD37" t="s">
        <v>1143</v>
      </c>
      <c r="LHE37" t="s">
        <v>1143</v>
      </c>
      <c r="LHF37" t="s">
        <v>1143</v>
      </c>
      <c r="LHG37" t="s">
        <v>1143</v>
      </c>
      <c r="LHH37" t="s">
        <v>1143</v>
      </c>
      <c r="LHI37" t="s">
        <v>1143</v>
      </c>
      <c r="LHJ37" t="s">
        <v>1143</v>
      </c>
      <c r="LHK37" t="s">
        <v>1143</v>
      </c>
      <c r="LHL37" t="s">
        <v>1143</v>
      </c>
      <c r="LHM37" t="s">
        <v>1143</v>
      </c>
      <c r="LHN37" t="s">
        <v>1143</v>
      </c>
      <c r="LHO37" t="s">
        <v>1143</v>
      </c>
      <c r="LHP37" t="s">
        <v>1143</v>
      </c>
      <c r="LHQ37" t="s">
        <v>1143</v>
      </c>
      <c r="LHR37" t="s">
        <v>1143</v>
      </c>
      <c r="LHS37" t="s">
        <v>1143</v>
      </c>
      <c r="LHT37" t="s">
        <v>1143</v>
      </c>
      <c r="LHU37" t="s">
        <v>1143</v>
      </c>
      <c r="LHV37" t="s">
        <v>1143</v>
      </c>
      <c r="LHW37" t="s">
        <v>1143</v>
      </c>
      <c r="LHX37" t="s">
        <v>1143</v>
      </c>
      <c r="LHY37" t="s">
        <v>1143</v>
      </c>
      <c r="LHZ37" t="s">
        <v>1143</v>
      </c>
      <c r="LIA37" t="s">
        <v>1143</v>
      </c>
      <c r="LIB37" t="s">
        <v>1143</v>
      </c>
      <c r="LIC37" t="s">
        <v>1143</v>
      </c>
      <c r="LID37" t="s">
        <v>1143</v>
      </c>
      <c r="LIE37" t="s">
        <v>1143</v>
      </c>
      <c r="LIF37" t="s">
        <v>1143</v>
      </c>
      <c r="LIG37" t="s">
        <v>1143</v>
      </c>
      <c r="LIH37" t="s">
        <v>1143</v>
      </c>
      <c r="LII37" t="s">
        <v>1143</v>
      </c>
      <c r="LIJ37" t="s">
        <v>1143</v>
      </c>
      <c r="LIK37" t="s">
        <v>1143</v>
      </c>
      <c r="LIL37" t="s">
        <v>1143</v>
      </c>
      <c r="LIM37" t="s">
        <v>1143</v>
      </c>
      <c r="LIN37" t="s">
        <v>1143</v>
      </c>
      <c r="LIO37" t="s">
        <v>1143</v>
      </c>
      <c r="LIP37" t="s">
        <v>1143</v>
      </c>
      <c r="LIQ37" t="s">
        <v>1143</v>
      </c>
      <c r="LIR37" t="s">
        <v>1143</v>
      </c>
      <c r="LIS37" t="s">
        <v>1143</v>
      </c>
      <c r="LIT37" t="s">
        <v>1143</v>
      </c>
      <c r="LIU37" t="s">
        <v>1143</v>
      </c>
      <c r="LIV37" t="s">
        <v>1143</v>
      </c>
      <c r="LIW37" t="s">
        <v>1143</v>
      </c>
      <c r="LIX37" t="s">
        <v>1143</v>
      </c>
      <c r="LIY37" t="s">
        <v>1143</v>
      </c>
      <c r="LIZ37" t="s">
        <v>1143</v>
      </c>
      <c r="LJA37" t="s">
        <v>1143</v>
      </c>
      <c r="LJB37" t="s">
        <v>1143</v>
      </c>
      <c r="LJC37" t="s">
        <v>1143</v>
      </c>
      <c r="LJD37" t="s">
        <v>1143</v>
      </c>
      <c r="LJE37" t="s">
        <v>1143</v>
      </c>
      <c r="LJF37" t="s">
        <v>1143</v>
      </c>
      <c r="LJG37" t="s">
        <v>1143</v>
      </c>
      <c r="LJH37" t="s">
        <v>1143</v>
      </c>
      <c r="LJI37" t="s">
        <v>1143</v>
      </c>
      <c r="LJJ37" t="s">
        <v>1143</v>
      </c>
      <c r="LJK37" t="s">
        <v>1143</v>
      </c>
      <c r="LJL37" t="s">
        <v>1143</v>
      </c>
      <c r="LJM37" t="s">
        <v>1143</v>
      </c>
      <c r="LJN37" t="s">
        <v>1143</v>
      </c>
      <c r="LJO37" t="s">
        <v>1143</v>
      </c>
      <c r="LJP37" t="s">
        <v>1143</v>
      </c>
      <c r="LJQ37" t="s">
        <v>1143</v>
      </c>
      <c r="LJR37" t="s">
        <v>1143</v>
      </c>
      <c r="LJS37" t="s">
        <v>1143</v>
      </c>
      <c r="LJT37" t="s">
        <v>1143</v>
      </c>
      <c r="LJU37" t="s">
        <v>1143</v>
      </c>
      <c r="LJV37" t="s">
        <v>1143</v>
      </c>
      <c r="LJW37" t="s">
        <v>1143</v>
      </c>
      <c r="LJX37" t="s">
        <v>1143</v>
      </c>
      <c r="LJY37" t="s">
        <v>1143</v>
      </c>
      <c r="LJZ37" t="s">
        <v>1143</v>
      </c>
      <c r="LKA37" t="s">
        <v>1143</v>
      </c>
      <c r="LKB37" t="s">
        <v>1143</v>
      </c>
      <c r="LKC37" t="s">
        <v>1143</v>
      </c>
      <c r="LKD37" t="s">
        <v>1143</v>
      </c>
      <c r="LKE37" t="s">
        <v>1143</v>
      </c>
      <c r="LKF37" t="s">
        <v>1143</v>
      </c>
      <c r="LKG37" t="s">
        <v>1143</v>
      </c>
      <c r="LKH37" t="s">
        <v>1143</v>
      </c>
      <c r="LKI37" t="s">
        <v>1143</v>
      </c>
      <c r="LKJ37" t="s">
        <v>1143</v>
      </c>
      <c r="LKK37" t="s">
        <v>1143</v>
      </c>
      <c r="LKL37" t="s">
        <v>1143</v>
      </c>
      <c r="LKM37" t="s">
        <v>1143</v>
      </c>
      <c r="LKN37" t="s">
        <v>1143</v>
      </c>
      <c r="LKO37" t="s">
        <v>1143</v>
      </c>
      <c r="LKP37" t="s">
        <v>1143</v>
      </c>
      <c r="LKQ37" t="s">
        <v>1143</v>
      </c>
      <c r="LKR37" t="s">
        <v>1143</v>
      </c>
      <c r="LKS37" t="s">
        <v>1143</v>
      </c>
      <c r="LKT37" t="s">
        <v>1143</v>
      </c>
      <c r="LKU37" t="s">
        <v>1143</v>
      </c>
      <c r="LKV37" t="s">
        <v>1143</v>
      </c>
      <c r="LKW37" t="s">
        <v>1143</v>
      </c>
      <c r="LKX37" t="s">
        <v>1143</v>
      </c>
      <c r="LKY37" t="s">
        <v>1143</v>
      </c>
      <c r="LKZ37" t="s">
        <v>1143</v>
      </c>
      <c r="LLA37" t="s">
        <v>1143</v>
      </c>
      <c r="LLB37" t="s">
        <v>1143</v>
      </c>
      <c r="LLC37" t="s">
        <v>1143</v>
      </c>
      <c r="LLD37" t="s">
        <v>1143</v>
      </c>
      <c r="LLE37" t="s">
        <v>1143</v>
      </c>
      <c r="LLF37" t="s">
        <v>1143</v>
      </c>
      <c r="LLG37" t="s">
        <v>1143</v>
      </c>
      <c r="LLH37" t="s">
        <v>1143</v>
      </c>
      <c r="LLI37" t="s">
        <v>1143</v>
      </c>
      <c r="LLJ37" t="s">
        <v>1143</v>
      </c>
      <c r="LLK37" t="s">
        <v>1143</v>
      </c>
      <c r="LLL37" t="s">
        <v>1143</v>
      </c>
      <c r="LLM37" t="s">
        <v>1143</v>
      </c>
      <c r="LLN37" t="s">
        <v>1143</v>
      </c>
      <c r="LLO37" t="s">
        <v>1143</v>
      </c>
      <c r="LLP37" t="s">
        <v>1143</v>
      </c>
      <c r="LLQ37" t="s">
        <v>1143</v>
      </c>
      <c r="LLR37" t="s">
        <v>1143</v>
      </c>
      <c r="LLS37" t="s">
        <v>1143</v>
      </c>
      <c r="LLT37" t="s">
        <v>1143</v>
      </c>
      <c r="LLU37" t="s">
        <v>1143</v>
      </c>
      <c r="LLV37" t="s">
        <v>1143</v>
      </c>
      <c r="LLW37" t="s">
        <v>1143</v>
      </c>
      <c r="LLX37" t="s">
        <v>1143</v>
      </c>
      <c r="LLY37" t="s">
        <v>1143</v>
      </c>
      <c r="LLZ37" t="s">
        <v>1143</v>
      </c>
      <c r="LMA37" t="s">
        <v>1143</v>
      </c>
      <c r="LMB37" t="s">
        <v>1143</v>
      </c>
      <c r="LMC37" t="s">
        <v>1143</v>
      </c>
      <c r="LMD37" t="s">
        <v>1143</v>
      </c>
      <c r="LME37" t="s">
        <v>1143</v>
      </c>
      <c r="LMF37" t="s">
        <v>1143</v>
      </c>
      <c r="LMG37" t="s">
        <v>1143</v>
      </c>
      <c r="LMH37" t="s">
        <v>1143</v>
      </c>
      <c r="LMI37" t="s">
        <v>1143</v>
      </c>
      <c r="LMJ37" t="s">
        <v>1143</v>
      </c>
      <c r="LMK37" t="s">
        <v>1143</v>
      </c>
      <c r="LML37" t="s">
        <v>1143</v>
      </c>
      <c r="LMM37" t="s">
        <v>1143</v>
      </c>
      <c r="LMN37" t="s">
        <v>1143</v>
      </c>
      <c r="LMO37" t="s">
        <v>1143</v>
      </c>
      <c r="LMP37" t="s">
        <v>1143</v>
      </c>
      <c r="LMQ37" t="s">
        <v>1143</v>
      </c>
      <c r="LMR37" t="s">
        <v>1143</v>
      </c>
      <c r="LMS37" t="s">
        <v>1143</v>
      </c>
      <c r="LMT37" t="s">
        <v>1143</v>
      </c>
      <c r="LMU37" t="s">
        <v>1143</v>
      </c>
      <c r="LMV37" t="s">
        <v>1143</v>
      </c>
      <c r="LMW37" t="s">
        <v>1143</v>
      </c>
      <c r="LMX37" t="s">
        <v>1143</v>
      </c>
      <c r="LMY37" t="s">
        <v>1143</v>
      </c>
      <c r="LMZ37" t="s">
        <v>1143</v>
      </c>
      <c r="LNA37" t="s">
        <v>1143</v>
      </c>
      <c r="LNB37" t="s">
        <v>1143</v>
      </c>
      <c r="LNC37" t="s">
        <v>1143</v>
      </c>
      <c r="LND37" t="s">
        <v>1143</v>
      </c>
      <c r="LNE37" t="s">
        <v>1143</v>
      </c>
      <c r="LNF37" t="s">
        <v>1143</v>
      </c>
      <c r="LNG37" t="s">
        <v>1143</v>
      </c>
      <c r="LNH37" t="s">
        <v>1143</v>
      </c>
      <c r="LNI37" t="s">
        <v>1143</v>
      </c>
      <c r="LNJ37" t="s">
        <v>1143</v>
      </c>
      <c r="LNK37" t="s">
        <v>1143</v>
      </c>
      <c r="LNL37" t="s">
        <v>1143</v>
      </c>
      <c r="LNM37" t="s">
        <v>1143</v>
      </c>
      <c r="LNN37" t="s">
        <v>1143</v>
      </c>
      <c r="LNO37" t="s">
        <v>1143</v>
      </c>
      <c r="LNP37" t="s">
        <v>1143</v>
      </c>
      <c r="LNQ37" t="s">
        <v>1143</v>
      </c>
      <c r="LNR37" t="s">
        <v>1143</v>
      </c>
      <c r="LNS37" t="s">
        <v>1143</v>
      </c>
      <c r="LNT37" t="s">
        <v>1143</v>
      </c>
      <c r="LNU37" t="s">
        <v>1143</v>
      </c>
      <c r="LNV37" t="s">
        <v>1143</v>
      </c>
      <c r="LNW37" t="s">
        <v>1143</v>
      </c>
      <c r="LNX37" t="s">
        <v>1143</v>
      </c>
      <c r="LNY37" t="s">
        <v>1143</v>
      </c>
      <c r="LNZ37" t="s">
        <v>1143</v>
      </c>
      <c r="LOA37" t="s">
        <v>1143</v>
      </c>
      <c r="LOB37" t="s">
        <v>1143</v>
      </c>
      <c r="LOC37" t="s">
        <v>1143</v>
      </c>
      <c r="LOD37" t="s">
        <v>1143</v>
      </c>
      <c r="LOE37" t="s">
        <v>1143</v>
      </c>
      <c r="LOF37" t="s">
        <v>1143</v>
      </c>
      <c r="LOG37" t="s">
        <v>1143</v>
      </c>
      <c r="LOH37" t="s">
        <v>1143</v>
      </c>
      <c r="LOI37" t="s">
        <v>1143</v>
      </c>
      <c r="LOJ37" t="s">
        <v>1143</v>
      </c>
      <c r="LOK37" t="s">
        <v>1143</v>
      </c>
      <c r="LOL37" t="s">
        <v>1143</v>
      </c>
      <c r="LOM37" t="s">
        <v>1143</v>
      </c>
      <c r="LON37" t="s">
        <v>1143</v>
      </c>
      <c r="LOO37" t="s">
        <v>1143</v>
      </c>
      <c r="LOP37" t="s">
        <v>1143</v>
      </c>
      <c r="LOQ37" t="s">
        <v>1143</v>
      </c>
      <c r="LOR37" t="s">
        <v>1143</v>
      </c>
      <c r="LOS37" t="s">
        <v>1143</v>
      </c>
      <c r="LOT37" t="s">
        <v>1143</v>
      </c>
      <c r="LOU37" t="s">
        <v>1143</v>
      </c>
      <c r="LOV37" t="s">
        <v>1143</v>
      </c>
      <c r="LOW37" t="s">
        <v>1143</v>
      </c>
      <c r="LOX37" t="s">
        <v>1143</v>
      </c>
      <c r="LOY37" t="s">
        <v>1143</v>
      </c>
      <c r="LOZ37" t="s">
        <v>1143</v>
      </c>
      <c r="LPA37" t="s">
        <v>1143</v>
      </c>
      <c r="LPB37" t="s">
        <v>1143</v>
      </c>
      <c r="LPC37" t="s">
        <v>1143</v>
      </c>
      <c r="LPD37" t="s">
        <v>1143</v>
      </c>
      <c r="LPE37" t="s">
        <v>1143</v>
      </c>
      <c r="LPF37" t="s">
        <v>1143</v>
      </c>
      <c r="LPG37" t="s">
        <v>1143</v>
      </c>
      <c r="LPH37" t="s">
        <v>1143</v>
      </c>
      <c r="LPI37" t="s">
        <v>1143</v>
      </c>
      <c r="LPJ37" t="s">
        <v>1143</v>
      </c>
      <c r="LPK37" t="s">
        <v>1143</v>
      </c>
      <c r="LPL37" t="s">
        <v>1143</v>
      </c>
      <c r="LPM37" t="s">
        <v>1143</v>
      </c>
      <c r="LPN37" t="s">
        <v>1143</v>
      </c>
      <c r="LPO37" t="s">
        <v>1143</v>
      </c>
      <c r="LPP37" t="s">
        <v>1143</v>
      </c>
      <c r="LPQ37" t="s">
        <v>1143</v>
      </c>
      <c r="LPR37" t="s">
        <v>1143</v>
      </c>
      <c r="LPS37" t="s">
        <v>1143</v>
      </c>
      <c r="LPT37" t="s">
        <v>1143</v>
      </c>
      <c r="LPU37" t="s">
        <v>1143</v>
      </c>
      <c r="LPV37" t="s">
        <v>1143</v>
      </c>
      <c r="LPW37" t="s">
        <v>1143</v>
      </c>
      <c r="LPX37" t="s">
        <v>1143</v>
      </c>
      <c r="LPY37" t="s">
        <v>1143</v>
      </c>
      <c r="LPZ37" t="s">
        <v>1143</v>
      </c>
      <c r="LQA37" t="s">
        <v>1143</v>
      </c>
      <c r="LQB37" t="s">
        <v>1143</v>
      </c>
      <c r="LQC37" t="s">
        <v>1143</v>
      </c>
      <c r="LQD37" t="s">
        <v>1143</v>
      </c>
      <c r="LQE37" t="s">
        <v>1143</v>
      </c>
      <c r="LQF37" t="s">
        <v>1143</v>
      </c>
      <c r="LQG37" t="s">
        <v>1143</v>
      </c>
      <c r="LQH37" t="s">
        <v>1143</v>
      </c>
      <c r="LQI37" t="s">
        <v>1143</v>
      </c>
      <c r="LQJ37" t="s">
        <v>1143</v>
      </c>
      <c r="LQK37" t="s">
        <v>1143</v>
      </c>
      <c r="LQL37" t="s">
        <v>1143</v>
      </c>
      <c r="LQM37" t="s">
        <v>1143</v>
      </c>
      <c r="LQN37" t="s">
        <v>1143</v>
      </c>
      <c r="LQO37" t="s">
        <v>1143</v>
      </c>
      <c r="LQP37" t="s">
        <v>1143</v>
      </c>
      <c r="LQQ37" t="s">
        <v>1143</v>
      </c>
      <c r="LQR37" t="s">
        <v>1143</v>
      </c>
      <c r="LQS37" t="s">
        <v>1143</v>
      </c>
      <c r="LQT37" t="s">
        <v>1143</v>
      </c>
      <c r="LQU37" t="s">
        <v>1143</v>
      </c>
      <c r="LQV37" t="s">
        <v>1143</v>
      </c>
      <c r="LQW37" t="s">
        <v>1143</v>
      </c>
      <c r="LQX37" t="s">
        <v>1143</v>
      </c>
      <c r="LQY37" t="s">
        <v>1143</v>
      </c>
      <c r="LQZ37" t="s">
        <v>1143</v>
      </c>
      <c r="LRA37" t="s">
        <v>1143</v>
      </c>
      <c r="LRB37" t="s">
        <v>1143</v>
      </c>
      <c r="LRC37" t="s">
        <v>1143</v>
      </c>
      <c r="LRD37" t="s">
        <v>1143</v>
      </c>
      <c r="LRE37" t="s">
        <v>1143</v>
      </c>
      <c r="LRF37" t="s">
        <v>1143</v>
      </c>
      <c r="LRG37" t="s">
        <v>1143</v>
      </c>
      <c r="LRH37" t="s">
        <v>1143</v>
      </c>
      <c r="LRI37" t="s">
        <v>1143</v>
      </c>
      <c r="LRJ37" t="s">
        <v>1143</v>
      </c>
      <c r="LRK37" t="s">
        <v>1143</v>
      </c>
      <c r="LRL37" t="s">
        <v>1143</v>
      </c>
      <c r="LRM37" t="s">
        <v>1143</v>
      </c>
      <c r="LRN37" t="s">
        <v>1143</v>
      </c>
      <c r="LRO37" t="s">
        <v>1143</v>
      </c>
      <c r="LRP37" t="s">
        <v>1143</v>
      </c>
      <c r="LRQ37" t="s">
        <v>1143</v>
      </c>
      <c r="LRR37" t="s">
        <v>1143</v>
      </c>
      <c r="LRS37" t="s">
        <v>1143</v>
      </c>
      <c r="LRT37" t="s">
        <v>1143</v>
      </c>
      <c r="LRU37" t="s">
        <v>1143</v>
      </c>
      <c r="LRV37" t="s">
        <v>1143</v>
      </c>
      <c r="LRW37" t="s">
        <v>1143</v>
      </c>
      <c r="LRX37" t="s">
        <v>1143</v>
      </c>
      <c r="LRY37" t="s">
        <v>1143</v>
      </c>
      <c r="LRZ37" t="s">
        <v>1143</v>
      </c>
      <c r="LSA37" t="s">
        <v>1143</v>
      </c>
      <c r="LSB37" t="s">
        <v>1143</v>
      </c>
      <c r="LSC37" t="s">
        <v>1143</v>
      </c>
      <c r="LSD37" t="s">
        <v>1143</v>
      </c>
      <c r="LSE37" t="s">
        <v>1143</v>
      </c>
      <c r="LSF37" t="s">
        <v>1143</v>
      </c>
      <c r="LSG37" t="s">
        <v>1143</v>
      </c>
      <c r="LSH37" t="s">
        <v>1143</v>
      </c>
      <c r="LSI37" t="s">
        <v>1143</v>
      </c>
      <c r="LSJ37" t="s">
        <v>1143</v>
      </c>
      <c r="LSK37" t="s">
        <v>1143</v>
      </c>
      <c r="LSL37" t="s">
        <v>1143</v>
      </c>
      <c r="LSM37" t="s">
        <v>1143</v>
      </c>
      <c r="LSN37" t="s">
        <v>1143</v>
      </c>
      <c r="LSO37" t="s">
        <v>1143</v>
      </c>
      <c r="LSP37" t="s">
        <v>1143</v>
      </c>
      <c r="LSQ37" t="s">
        <v>1143</v>
      </c>
      <c r="LSR37" t="s">
        <v>1143</v>
      </c>
      <c r="LSS37" t="s">
        <v>1143</v>
      </c>
      <c r="LST37" t="s">
        <v>1143</v>
      </c>
      <c r="LSU37" t="s">
        <v>1143</v>
      </c>
      <c r="LSV37" t="s">
        <v>1143</v>
      </c>
      <c r="LSW37" t="s">
        <v>1143</v>
      </c>
      <c r="LSX37" t="s">
        <v>1143</v>
      </c>
      <c r="LSY37" t="s">
        <v>1143</v>
      </c>
      <c r="LSZ37" t="s">
        <v>1143</v>
      </c>
      <c r="LTA37" t="s">
        <v>1143</v>
      </c>
      <c r="LTB37" t="s">
        <v>1143</v>
      </c>
      <c r="LTC37" t="s">
        <v>1143</v>
      </c>
      <c r="LTD37" t="s">
        <v>1143</v>
      </c>
      <c r="LTE37" t="s">
        <v>1143</v>
      </c>
      <c r="LTF37" t="s">
        <v>1143</v>
      </c>
      <c r="LTG37" t="s">
        <v>1143</v>
      </c>
      <c r="LTH37" t="s">
        <v>1143</v>
      </c>
      <c r="LTI37" t="s">
        <v>1143</v>
      </c>
      <c r="LTJ37" t="s">
        <v>1143</v>
      </c>
      <c r="LTK37" t="s">
        <v>1143</v>
      </c>
      <c r="LTL37" t="s">
        <v>1143</v>
      </c>
      <c r="LTM37" t="s">
        <v>1143</v>
      </c>
      <c r="LTN37" t="s">
        <v>1143</v>
      </c>
      <c r="LTO37" t="s">
        <v>1143</v>
      </c>
      <c r="LTP37" t="s">
        <v>1143</v>
      </c>
      <c r="LTQ37" t="s">
        <v>1143</v>
      </c>
      <c r="LTR37" t="s">
        <v>1143</v>
      </c>
      <c r="LTS37" t="s">
        <v>1143</v>
      </c>
      <c r="LTT37" t="s">
        <v>1143</v>
      </c>
      <c r="LTU37" t="s">
        <v>1143</v>
      </c>
      <c r="LTV37" t="s">
        <v>1143</v>
      </c>
      <c r="LTW37" t="s">
        <v>1143</v>
      </c>
      <c r="LTX37" t="s">
        <v>1143</v>
      </c>
      <c r="LTY37" t="s">
        <v>1143</v>
      </c>
      <c r="LTZ37" t="s">
        <v>1143</v>
      </c>
      <c r="LUA37" t="s">
        <v>1143</v>
      </c>
      <c r="LUB37" t="s">
        <v>1143</v>
      </c>
      <c r="LUC37" t="s">
        <v>1143</v>
      </c>
      <c r="LUD37" t="s">
        <v>1143</v>
      </c>
      <c r="LUE37" t="s">
        <v>1143</v>
      </c>
      <c r="LUF37" t="s">
        <v>1143</v>
      </c>
      <c r="LUG37" t="s">
        <v>1143</v>
      </c>
      <c r="LUH37" t="s">
        <v>1143</v>
      </c>
      <c r="LUI37" t="s">
        <v>1143</v>
      </c>
      <c r="LUJ37" t="s">
        <v>1143</v>
      </c>
      <c r="LUK37" t="s">
        <v>1143</v>
      </c>
      <c r="LUL37" t="s">
        <v>1143</v>
      </c>
      <c r="LUM37" t="s">
        <v>1143</v>
      </c>
      <c r="LUN37" t="s">
        <v>1143</v>
      </c>
      <c r="LUO37" t="s">
        <v>1143</v>
      </c>
      <c r="LUP37" t="s">
        <v>1143</v>
      </c>
      <c r="LUQ37" t="s">
        <v>1143</v>
      </c>
      <c r="LUR37" t="s">
        <v>1143</v>
      </c>
      <c r="LUS37" t="s">
        <v>1143</v>
      </c>
      <c r="LUT37" t="s">
        <v>1143</v>
      </c>
      <c r="LUU37" t="s">
        <v>1143</v>
      </c>
      <c r="LUV37" t="s">
        <v>1143</v>
      </c>
      <c r="LUW37" t="s">
        <v>1143</v>
      </c>
      <c r="LUX37" t="s">
        <v>1143</v>
      </c>
      <c r="LUY37" t="s">
        <v>1143</v>
      </c>
      <c r="LUZ37" t="s">
        <v>1143</v>
      </c>
      <c r="LVA37" t="s">
        <v>1143</v>
      </c>
      <c r="LVB37" t="s">
        <v>1143</v>
      </c>
      <c r="LVC37" t="s">
        <v>1143</v>
      </c>
      <c r="LVD37" t="s">
        <v>1143</v>
      </c>
      <c r="LVE37" t="s">
        <v>1143</v>
      </c>
      <c r="LVF37" t="s">
        <v>1143</v>
      </c>
      <c r="LVG37" t="s">
        <v>1143</v>
      </c>
      <c r="LVH37" t="s">
        <v>1143</v>
      </c>
      <c r="LVI37" t="s">
        <v>1143</v>
      </c>
      <c r="LVJ37" t="s">
        <v>1143</v>
      </c>
      <c r="LVK37" t="s">
        <v>1143</v>
      </c>
      <c r="LVL37" t="s">
        <v>1143</v>
      </c>
      <c r="LVM37" t="s">
        <v>1143</v>
      </c>
      <c r="LVN37" t="s">
        <v>1143</v>
      </c>
      <c r="LVO37" t="s">
        <v>1143</v>
      </c>
      <c r="LVP37" t="s">
        <v>1143</v>
      </c>
      <c r="LVQ37" t="s">
        <v>1143</v>
      </c>
      <c r="LVR37" t="s">
        <v>1143</v>
      </c>
      <c r="LVS37" t="s">
        <v>1143</v>
      </c>
      <c r="LVT37" t="s">
        <v>1143</v>
      </c>
      <c r="LVU37" t="s">
        <v>1143</v>
      </c>
      <c r="LVV37" t="s">
        <v>1143</v>
      </c>
      <c r="LVW37" t="s">
        <v>1143</v>
      </c>
      <c r="LVX37" t="s">
        <v>1143</v>
      </c>
      <c r="LVY37" t="s">
        <v>1143</v>
      </c>
      <c r="LVZ37" t="s">
        <v>1143</v>
      </c>
      <c r="LWA37" t="s">
        <v>1143</v>
      </c>
      <c r="LWB37" t="s">
        <v>1143</v>
      </c>
      <c r="LWC37" t="s">
        <v>1143</v>
      </c>
      <c r="LWD37" t="s">
        <v>1143</v>
      </c>
      <c r="LWE37" t="s">
        <v>1143</v>
      </c>
      <c r="LWF37" t="s">
        <v>1143</v>
      </c>
      <c r="LWG37" t="s">
        <v>1143</v>
      </c>
      <c r="LWH37" t="s">
        <v>1143</v>
      </c>
      <c r="LWI37" t="s">
        <v>1143</v>
      </c>
      <c r="LWJ37" t="s">
        <v>1143</v>
      </c>
      <c r="LWK37" t="s">
        <v>1143</v>
      </c>
      <c r="LWL37" t="s">
        <v>1143</v>
      </c>
      <c r="LWM37" t="s">
        <v>1143</v>
      </c>
      <c r="LWN37" t="s">
        <v>1143</v>
      </c>
      <c r="LWO37" t="s">
        <v>1143</v>
      </c>
      <c r="LWP37" t="s">
        <v>1143</v>
      </c>
      <c r="LWQ37" t="s">
        <v>1143</v>
      </c>
      <c r="LWR37" t="s">
        <v>1143</v>
      </c>
      <c r="LWS37" t="s">
        <v>1143</v>
      </c>
      <c r="LWT37" t="s">
        <v>1143</v>
      </c>
      <c r="LWU37" t="s">
        <v>1143</v>
      </c>
      <c r="LWV37" t="s">
        <v>1143</v>
      </c>
      <c r="LWW37" t="s">
        <v>1143</v>
      </c>
      <c r="LWX37" t="s">
        <v>1143</v>
      </c>
      <c r="LWY37" t="s">
        <v>1143</v>
      </c>
      <c r="LWZ37" t="s">
        <v>1143</v>
      </c>
      <c r="LXA37" t="s">
        <v>1143</v>
      </c>
      <c r="LXB37" t="s">
        <v>1143</v>
      </c>
      <c r="LXC37" t="s">
        <v>1143</v>
      </c>
      <c r="LXD37" t="s">
        <v>1143</v>
      </c>
      <c r="LXE37" t="s">
        <v>1143</v>
      </c>
      <c r="LXF37" t="s">
        <v>1143</v>
      </c>
      <c r="LXG37" t="s">
        <v>1143</v>
      </c>
      <c r="LXH37" t="s">
        <v>1143</v>
      </c>
      <c r="LXI37" t="s">
        <v>1143</v>
      </c>
      <c r="LXJ37" t="s">
        <v>1143</v>
      </c>
      <c r="LXK37" t="s">
        <v>1143</v>
      </c>
      <c r="LXL37" t="s">
        <v>1143</v>
      </c>
      <c r="LXM37" t="s">
        <v>1143</v>
      </c>
      <c r="LXN37" t="s">
        <v>1143</v>
      </c>
      <c r="LXO37" t="s">
        <v>1143</v>
      </c>
      <c r="LXP37" t="s">
        <v>1143</v>
      </c>
      <c r="LXQ37" t="s">
        <v>1143</v>
      </c>
      <c r="LXR37" t="s">
        <v>1143</v>
      </c>
      <c r="LXS37" t="s">
        <v>1143</v>
      </c>
      <c r="LXT37" t="s">
        <v>1143</v>
      </c>
      <c r="LXU37" t="s">
        <v>1143</v>
      </c>
      <c r="LXV37" t="s">
        <v>1143</v>
      </c>
      <c r="LXW37" t="s">
        <v>1143</v>
      </c>
      <c r="LXX37" t="s">
        <v>1143</v>
      </c>
      <c r="LXY37" t="s">
        <v>1143</v>
      </c>
      <c r="LXZ37" t="s">
        <v>1143</v>
      </c>
      <c r="LYA37" t="s">
        <v>1143</v>
      </c>
      <c r="LYB37" t="s">
        <v>1143</v>
      </c>
      <c r="LYC37" t="s">
        <v>1143</v>
      </c>
      <c r="LYD37" t="s">
        <v>1143</v>
      </c>
      <c r="LYE37" t="s">
        <v>1143</v>
      </c>
      <c r="LYF37" t="s">
        <v>1143</v>
      </c>
      <c r="LYG37" t="s">
        <v>1143</v>
      </c>
      <c r="LYH37" t="s">
        <v>1143</v>
      </c>
      <c r="LYI37" t="s">
        <v>1143</v>
      </c>
      <c r="LYJ37" t="s">
        <v>1143</v>
      </c>
      <c r="LYK37" t="s">
        <v>1143</v>
      </c>
      <c r="LYL37" t="s">
        <v>1143</v>
      </c>
      <c r="LYM37" t="s">
        <v>1143</v>
      </c>
      <c r="LYN37" t="s">
        <v>1143</v>
      </c>
      <c r="LYO37" t="s">
        <v>1143</v>
      </c>
      <c r="LYP37" t="s">
        <v>1143</v>
      </c>
      <c r="LYQ37" t="s">
        <v>1143</v>
      </c>
      <c r="LYR37" t="s">
        <v>1143</v>
      </c>
      <c r="LYS37" t="s">
        <v>1143</v>
      </c>
      <c r="LYT37" t="s">
        <v>1143</v>
      </c>
      <c r="LYU37" t="s">
        <v>1143</v>
      </c>
      <c r="LYV37" t="s">
        <v>1143</v>
      </c>
      <c r="LYW37" t="s">
        <v>1143</v>
      </c>
      <c r="LYX37" t="s">
        <v>1143</v>
      </c>
      <c r="LYY37" t="s">
        <v>1143</v>
      </c>
      <c r="LYZ37" t="s">
        <v>1143</v>
      </c>
      <c r="LZA37" t="s">
        <v>1143</v>
      </c>
      <c r="LZB37" t="s">
        <v>1143</v>
      </c>
      <c r="LZC37" t="s">
        <v>1143</v>
      </c>
      <c r="LZD37" t="s">
        <v>1143</v>
      </c>
      <c r="LZE37" t="s">
        <v>1143</v>
      </c>
      <c r="LZF37" t="s">
        <v>1143</v>
      </c>
      <c r="LZG37" t="s">
        <v>1143</v>
      </c>
      <c r="LZH37" t="s">
        <v>1143</v>
      </c>
      <c r="LZI37" t="s">
        <v>1143</v>
      </c>
      <c r="LZJ37" t="s">
        <v>1143</v>
      </c>
      <c r="LZK37" t="s">
        <v>1143</v>
      </c>
      <c r="LZL37" t="s">
        <v>1143</v>
      </c>
      <c r="LZM37" t="s">
        <v>1143</v>
      </c>
      <c r="LZN37" t="s">
        <v>1143</v>
      </c>
      <c r="LZO37" t="s">
        <v>1143</v>
      </c>
      <c r="LZP37" t="s">
        <v>1143</v>
      </c>
      <c r="LZQ37" t="s">
        <v>1143</v>
      </c>
      <c r="LZR37" t="s">
        <v>1143</v>
      </c>
      <c r="LZS37" t="s">
        <v>1143</v>
      </c>
      <c r="LZT37" t="s">
        <v>1143</v>
      </c>
      <c r="LZU37" t="s">
        <v>1143</v>
      </c>
      <c r="LZV37" t="s">
        <v>1143</v>
      </c>
      <c r="LZW37" t="s">
        <v>1143</v>
      </c>
      <c r="LZX37" t="s">
        <v>1143</v>
      </c>
      <c r="LZY37" t="s">
        <v>1143</v>
      </c>
      <c r="LZZ37" t="s">
        <v>1143</v>
      </c>
      <c r="MAA37" t="s">
        <v>1143</v>
      </c>
      <c r="MAB37" t="s">
        <v>1143</v>
      </c>
      <c r="MAC37" t="s">
        <v>1143</v>
      </c>
      <c r="MAD37" t="s">
        <v>1143</v>
      </c>
      <c r="MAE37" t="s">
        <v>1143</v>
      </c>
      <c r="MAF37" t="s">
        <v>1143</v>
      </c>
      <c r="MAG37" t="s">
        <v>1143</v>
      </c>
      <c r="MAH37" t="s">
        <v>1143</v>
      </c>
      <c r="MAI37" t="s">
        <v>1143</v>
      </c>
      <c r="MAJ37" t="s">
        <v>1143</v>
      </c>
      <c r="MAK37" t="s">
        <v>1143</v>
      </c>
      <c r="MAL37" t="s">
        <v>1143</v>
      </c>
      <c r="MAM37" t="s">
        <v>1143</v>
      </c>
      <c r="MAN37" t="s">
        <v>1143</v>
      </c>
      <c r="MAO37" t="s">
        <v>1143</v>
      </c>
      <c r="MAP37" t="s">
        <v>1143</v>
      </c>
      <c r="MAQ37" t="s">
        <v>1143</v>
      </c>
      <c r="MAR37" t="s">
        <v>1143</v>
      </c>
      <c r="MAS37" t="s">
        <v>1143</v>
      </c>
      <c r="MAT37" t="s">
        <v>1143</v>
      </c>
      <c r="MAU37" t="s">
        <v>1143</v>
      </c>
      <c r="MAV37" t="s">
        <v>1143</v>
      </c>
      <c r="MAW37" t="s">
        <v>1143</v>
      </c>
      <c r="MAX37" t="s">
        <v>1143</v>
      </c>
      <c r="MAY37" t="s">
        <v>1143</v>
      </c>
      <c r="MAZ37" t="s">
        <v>1143</v>
      </c>
      <c r="MBA37" t="s">
        <v>1143</v>
      </c>
      <c r="MBB37" t="s">
        <v>1143</v>
      </c>
      <c r="MBC37" t="s">
        <v>1143</v>
      </c>
      <c r="MBD37" t="s">
        <v>1143</v>
      </c>
      <c r="MBE37" t="s">
        <v>1143</v>
      </c>
      <c r="MBF37" t="s">
        <v>1143</v>
      </c>
      <c r="MBG37" t="s">
        <v>1143</v>
      </c>
      <c r="MBH37" t="s">
        <v>1143</v>
      </c>
      <c r="MBI37" t="s">
        <v>1143</v>
      </c>
      <c r="MBJ37" t="s">
        <v>1143</v>
      </c>
      <c r="MBK37" t="s">
        <v>1143</v>
      </c>
      <c r="MBL37" t="s">
        <v>1143</v>
      </c>
      <c r="MBM37" t="s">
        <v>1143</v>
      </c>
      <c r="MBN37" t="s">
        <v>1143</v>
      </c>
      <c r="MBO37" t="s">
        <v>1143</v>
      </c>
      <c r="MBP37" t="s">
        <v>1143</v>
      </c>
      <c r="MBQ37" t="s">
        <v>1143</v>
      </c>
      <c r="MBR37" t="s">
        <v>1143</v>
      </c>
      <c r="MBS37" t="s">
        <v>1143</v>
      </c>
      <c r="MBT37" t="s">
        <v>1143</v>
      </c>
      <c r="MBU37" t="s">
        <v>1143</v>
      </c>
      <c r="MBV37" t="s">
        <v>1143</v>
      </c>
      <c r="MBW37" t="s">
        <v>1143</v>
      </c>
      <c r="MBX37" t="s">
        <v>1143</v>
      </c>
      <c r="MBY37" t="s">
        <v>1143</v>
      </c>
      <c r="MBZ37" t="s">
        <v>1143</v>
      </c>
      <c r="MCA37" t="s">
        <v>1143</v>
      </c>
      <c r="MCB37" t="s">
        <v>1143</v>
      </c>
      <c r="MCC37" t="s">
        <v>1143</v>
      </c>
      <c r="MCD37" t="s">
        <v>1143</v>
      </c>
      <c r="MCE37" t="s">
        <v>1143</v>
      </c>
      <c r="MCF37" t="s">
        <v>1143</v>
      </c>
      <c r="MCG37" t="s">
        <v>1143</v>
      </c>
      <c r="MCH37" t="s">
        <v>1143</v>
      </c>
      <c r="MCI37" t="s">
        <v>1143</v>
      </c>
      <c r="MCJ37" t="s">
        <v>1143</v>
      </c>
      <c r="MCK37" t="s">
        <v>1143</v>
      </c>
      <c r="MCL37" t="s">
        <v>1143</v>
      </c>
      <c r="MCM37" t="s">
        <v>1143</v>
      </c>
      <c r="MCN37" t="s">
        <v>1143</v>
      </c>
      <c r="MCO37" t="s">
        <v>1143</v>
      </c>
      <c r="MCP37" t="s">
        <v>1143</v>
      </c>
      <c r="MCQ37" t="s">
        <v>1143</v>
      </c>
      <c r="MCR37" t="s">
        <v>1143</v>
      </c>
      <c r="MCS37" t="s">
        <v>1143</v>
      </c>
      <c r="MCT37" t="s">
        <v>1143</v>
      </c>
      <c r="MCU37" t="s">
        <v>1143</v>
      </c>
      <c r="MCV37" t="s">
        <v>1143</v>
      </c>
      <c r="MCW37" t="s">
        <v>1143</v>
      </c>
      <c r="MCX37" t="s">
        <v>1143</v>
      </c>
      <c r="MCY37" t="s">
        <v>1143</v>
      </c>
      <c r="MCZ37" t="s">
        <v>1143</v>
      </c>
      <c r="MDA37" t="s">
        <v>1143</v>
      </c>
      <c r="MDB37" t="s">
        <v>1143</v>
      </c>
      <c r="MDC37" t="s">
        <v>1143</v>
      </c>
      <c r="MDD37" t="s">
        <v>1143</v>
      </c>
      <c r="MDE37" t="s">
        <v>1143</v>
      </c>
      <c r="MDF37" t="s">
        <v>1143</v>
      </c>
      <c r="MDG37" t="s">
        <v>1143</v>
      </c>
      <c r="MDH37" t="s">
        <v>1143</v>
      </c>
      <c r="MDI37" t="s">
        <v>1143</v>
      </c>
      <c r="MDJ37" t="s">
        <v>1143</v>
      </c>
      <c r="MDK37" t="s">
        <v>1143</v>
      </c>
      <c r="MDL37" t="s">
        <v>1143</v>
      </c>
      <c r="MDM37" t="s">
        <v>1143</v>
      </c>
      <c r="MDN37" t="s">
        <v>1143</v>
      </c>
      <c r="MDO37" t="s">
        <v>1143</v>
      </c>
      <c r="MDP37" t="s">
        <v>1143</v>
      </c>
      <c r="MDQ37" t="s">
        <v>1143</v>
      </c>
      <c r="MDR37" t="s">
        <v>1143</v>
      </c>
      <c r="MDS37" t="s">
        <v>1143</v>
      </c>
      <c r="MDT37" t="s">
        <v>1143</v>
      </c>
      <c r="MDU37" t="s">
        <v>1143</v>
      </c>
      <c r="MDV37" t="s">
        <v>1143</v>
      </c>
      <c r="MDW37" t="s">
        <v>1143</v>
      </c>
      <c r="MDX37" t="s">
        <v>1143</v>
      </c>
      <c r="MDY37" t="s">
        <v>1143</v>
      </c>
      <c r="MDZ37" t="s">
        <v>1143</v>
      </c>
      <c r="MEA37" t="s">
        <v>1143</v>
      </c>
      <c r="MEB37" t="s">
        <v>1143</v>
      </c>
      <c r="MEC37" t="s">
        <v>1143</v>
      </c>
      <c r="MED37" t="s">
        <v>1143</v>
      </c>
      <c r="MEE37" t="s">
        <v>1143</v>
      </c>
      <c r="MEF37" t="s">
        <v>1143</v>
      </c>
      <c r="MEG37" t="s">
        <v>1143</v>
      </c>
      <c r="MEH37" t="s">
        <v>1143</v>
      </c>
      <c r="MEI37" t="s">
        <v>1143</v>
      </c>
      <c r="MEJ37" t="s">
        <v>1143</v>
      </c>
      <c r="MEK37" t="s">
        <v>1143</v>
      </c>
      <c r="MEL37" t="s">
        <v>1143</v>
      </c>
      <c r="MEM37" t="s">
        <v>1143</v>
      </c>
      <c r="MEN37" t="s">
        <v>1143</v>
      </c>
      <c r="MEO37" t="s">
        <v>1143</v>
      </c>
      <c r="MEP37" t="s">
        <v>1143</v>
      </c>
      <c r="MEQ37" t="s">
        <v>1143</v>
      </c>
      <c r="MER37" t="s">
        <v>1143</v>
      </c>
      <c r="MES37" t="s">
        <v>1143</v>
      </c>
      <c r="MET37" t="s">
        <v>1143</v>
      </c>
      <c r="MEU37" t="s">
        <v>1143</v>
      </c>
      <c r="MEV37" t="s">
        <v>1143</v>
      </c>
      <c r="MEW37" t="s">
        <v>1143</v>
      </c>
      <c r="MEX37" t="s">
        <v>1143</v>
      </c>
      <c r="MEY37" t="s">
        <v>1143</v>
      </c>
      <c r="MEZ37" t="s">
        <v>1143</v>
      </c>
      <c r="MFA37" t="s">
        <v>1143</v>
      </c>
      <c r="MFB37" t="s">
        <v>1143</v>
      </c>
      <c r="MFC37" t="s">
        <v>1143</v>
      </c>
      <c r="MFD37" t="s">
        <v>1143</v>
      </c>
      <c r="MFE37" t="s">
        <v>1143</v>
      </c>
      <c r="MFF37" t="s">
        <v>1143</v>
      </c>
      <c r="MFG37" t="s">
        <v>1143</v>
      </c>
      <c r="MFH37" t="s">
        <v>1143</v>
      </c>
      <c r="MFI37" t="s">
        <v>1143</v>
      </c>
      <c r="MFJ37" t="s">
        <v>1143</v>
      </c>
      <c r="MFK37" t="s">
        <v>1143</v>
      </c>
      <c r="MFL37" t="s">
        <v>1143</v>
      </c>
      <c r="MFM37" t="s">
        <v>1143</v>
      </c>
      <c r="MFN37" t="s">
        <v>1143</v>
      </c>
      <c r="MFO37" t="s">
        <v>1143</v>
      </c>
      <c r="MFP37" t="s">
        <v>1143</v>
      </c>
      <c r="MFQ37" t="s">
        <v>1143</v>
      </c>
      <c r="MFR37" t="s">
        <v>1143</v>
      </c>
      <c r="MFS37" t="s">
        <v>1143</v>
      </c>
      <c r="MFT37" t="s">
        <v>1143</v>
      </c>
      <c r="MFU37" t="s">
        <v>1143</v>
      </c>
      <c r="MFV37" t="s">
        <v>1143</v>
      </c>
      <c r="MFW37" t="s">
        <v>1143</v>
      </c>
      <c r="MFX37" t="s">
        <v>1143</v>
      </c>
      <c r="MFY37" t="s">
        <v>1143</v>
      </c>
      <c r="MFZ37" t="s">
        <v>1143</v>
      </c>
      <c r="MGA37" t="s">
        <v>1143</v>
      </c>
      <c r="MGB37" t="s">
        <v>1143</v>
      </c>
      <c r="MGC37" t="s">
        <v>1143</v>
      </c>
      <c r="MGD37" t="s">
        <v>1143</v>
      </c>
      <c r="MGE37" t="s">
        <v>1143</v>
      </c>
      <c r="MGF37" t="s">
        <v>1143</v>
      </c>
      <c r="MGG37" t="s">
        <v>1143</v>
      </c>
      <c r="MGH37" t="s">
        <v>1143</v>
      </c>
      <c r="MGI37" t="s">
        <v>1143</v>
      </c>
      <c r="MGJ37" t="s">
        <v>1143</v>
      </c>
      <c r="MGK37" t="s">
        <v>1143</v>
      </c>
      <c r="MGL37" t="s">
        <v>1143</v>
      </c>
      <c r="MGM37" t="s">
        <v>1143</v>
      </c>
      <c r="MGN37" t="s">
        <v>1143</v>
      </c>
      <c r="MGO37" t="s">
        <v>1143</v>
      </c>
      <c r="MGP37" t="s">
        <v>1143</v>
      </c>
      <c r="MGQ37" t="s">
        <v>1143</v>
      </c>
      <c r="MGR37" t="s">
        <v>1143</v>
      </c>
      <c r="MGS37" t="s">
        <v>1143</v>
      </c>
      <c r="MGT37" t="s">
        <v>1143</v>
      </c>
      <c r="MGU37" t="s">
        <v>1143</v>
      </c>
      <c r="MGV37" t="s">
        <v>1143</v>
      </c>
      <c r="MGW37" t="s">
        <v>1143</v>
      </c>
      <c r="MGX37" t="s">
        <v>1143</v>
      </c>
      <c r="MGY37" t="s">
        <v>1143</v>
      </c>
      <c r="MGZ37" t="s">
        <v>1143</v>
      </c>
      <c r="MHA37" t="s">
        <v>1143</v>
      </c>
      <c r="MHB37" t="s">
        <v>1143</v>
      </c>
      <c r="MHC37" t="s">
        <v>1143</v>
      </c>
      <c r="MHD37" t="s">
        <v>1143</v>
      </c>
      <c r="MHE37" t="s">
        <v>1143</v>
      </c>
      <c r="MHF37" t="s">
        <v>1143</v>
      </c>
      <c r="MHG37" t="s">
        <v>1143</v>
      </c>
      <c r="MHH37" t="s">
        <v>1143</v>
      </c>
      <c r="MHI37" t="s">
        <v>1143</v>
      </c>
      <c r="MHJ37" t="s">
        <v>1143</v>
      </c>
      <c r="MHK37" t="s">
        <v>1143</v>
      </c>
      <c r="MHL37" t="s">
        <v>1143</v>
      </c>
      <c r="MHM37" t="s">
        <v>1143</v>
      </c>
      <c r="MHN37" t="s">
        <v>1143</v>
      </c>
      <c r="MHO37" t="s">
        <v>1143</v>
      </c>
      <c r="MHP37" t="s">
        <v>1143</v>
      </c>
      <c r="MHQ37" t="s">
        <v>1143</v>
      </c>
      <c r="MHR37" t="s">
        <v>1143</v>
      </c>
      <c r="MHS37" t="s">
        <v>1143</v>
      </c>
      <c r="MHT37" t="s">
        <v>1143</v>
      </c>
      <c r="MHU37" t="s">
        <v>1143</v>
      </c>
      <c r="MHV37" t="s">
        <v>1143</v>
      </c>
      <c r="MHW37" t="s">
        <v>1143</v>
      </c>
      <c r="MHX37" t="s">
        <v>1143</v>
      </c>
      <c r="MHY37" t="s">
        <v>1143</v>
      </c>
      <c r="MHZ37" t="s">
        <v>1143</v>
      </c>
      <c r="MIA37" t="s">
        <v>1143</v>
      </c>
      <c r="MIB37" t="s">
        <v>1143</v>
      </c>
      <c r="MIC37" t="s">
        <v>1143</v>
      </c>
      <c r="MID37" t="s">
        <v>1143</v>
      </c>
      <c r="MIE37" t="s">
        <v>1143</v>
      </c>
      <c r="MIF37" t="s">
        <v>1143</v>
      </c>
      <c r="MIG37" t="s">
        <v>1143</v>
      </c>
      <c r="MIH37" t="s">
        <v>1143</v>
      </c>
      <c r="MII37" t="s">
        <v>1143</v>
      </c>
      <c r="MIJ37" t="s">
        <v>1143</v>
      </c>
      <c r="MIK37" t="s">
        <v>1143</v>
      </c>
      <c r="MIL37" t="s">
        <v>1143</v>
      </c>
      <c r="MIM37" t="s">
        <v>1143</v>
      </c>
      <c r="MIN37" t="s">
        <v>1143</v>
      </c>
      <c r="MIO37" t="s">
        <v>1143</v>
      </c>
      <c r="MIP37" t="s">
        <v>1143</v>
      </c>
      <c r="MIQ37" t="s">
        <v>1143</v>
      </c>
      <c r="MIR37" t="s">
        <v>1143</v>
      </c>
      <c r="MIS37" t="s">
        <v>1143</v>
      </c>
      <c r="MIT37" t="s">
        <v>1143</v>
      </c>
      <c r="MIU37" t="s">
        <v>1143</v>
      </c>
      <c r="MIV37" t="s">
        <v>1143</v>
      </c>
      <c r="MIW37" t="s">
        <v>1143</v>
      </c>
      <c r="MIX37" t="s">
        <v>1143</v>
      </c>
      <c r="MIY37" t="s">
        <v>1143</v>
      </c>
      <c r="MIZ37" t="s">
        <v>1143</v>
      </c>
      <c r="MJA37" t="s">
        <v>1143</v>
      </c>
      <c r="MJB37" t="s">
        <v>1143</v>
      </c>
      <c r="MJC37" t="s">
        <v>1143</v>
      </c>
      <c r="MJD37" t="s">
        <v>1143</v>
      </c>
      <c r="MJE37" t="s">
        <v>1143</v>
      </c>
      <c r="MJF37" t="s">
        <v>1143</v>
      </c>
      <c r="MJG37" t="s">
        <v>1143</v>
      </c>
      <c r="MJH37" t="s">
        <v>1143</v>
      </c>
      <c r="MJI37" t="s">
        <v>1143</v>
      </c>
      <c r="MJJ37" t="s">
        <v>1143</v>
      </c>
      <c r="MJK37" t="s">
        <v>1143</v>
      </c>
      <c r="MJL37" t="s">
        <v>1143</v>
      </c>
      <c r="MJM37" t="s">
        <v>1143</v>
      </c>
      <c r="MJN37" t="s">
        <v>1143</v>
      </c>
      <c r="MJO37" t="s">
        <v>1143</v>
      </c>
      <c r="MJP37" t="s">
        <v>1143</v>
      </c>
      <c r="MJQ37" t="s">
        <v>1143</v>
      </c>
      <c r="MJR37" t="s">
        <v>1143</v>
      </c>
      <c r="MJS37" t="s">
        <v>1143</v>
      </c>
      <c r="MJT37" t="s">
        <v>1143</v>
      </c>
      <c r="MJU37" t="s">
        <v>1143</v>
      </c>
      <c r="MJV37" t="s">
        <v>1143</v>
      </c>
      <c r="MJW37" t="s">
        <v>1143</v>
      </c>
      <c r="MJX37" t="s">
        <v>1143</v>
      </c>
      <c r="MJY37" t="s">
        <v>1143</v>
      </c>
      <c r="MJZ37" t="s">
        <v>1143</v>
      </c>
      <c r="MKA37" t="s">
        <v>1143</v>
      </c>
      <c r="MKB37" t="s">
        <v>1143</v>
      </c>
      <c r="MKC37" t="s">
        <v>1143</v>
      </c>
      <c r="MKD37" t="s">
        <v>1143</v>
      </c>
      <c r="MKE37" t="s">
        <v>1143</v>
      </c>
      <c r="MKF37" t="s">
        <v>1143</v>
      </c>
      <c r="MKG37" t="s">
        <v>1143</v>
      </c>
      <c r="MKH37" t="s">
        <v>1143</v>
      </c>
      <c r="MKI37" t="s">
        <v>1143</v>
      </c>
      <c r="MKJ37" t="s">
        <v>1143</v>
      </c>
      <c r="MKK37" t="s">
        <v>1143</v>
      </c>
      <c r="MKL37" t="s">
        <v>1143</v>
      </c>
      <c r="MKM37" t="s">
        <v>1143</v>
      </c>
      <c r="MKN37" t="s">
        <v>1143</v>
      </c>
      <c r="MKO37" t="s">
        <v>1143</v>
      </c>
      <c r="MKP37" t="s">
        <v>1143</v>
      </c>
      <c r="MKQ37" t="s">
        <v>1143</v>
      </c>
      <c r="MKR37" t="s">
        <v>1143</v>
      </c>
      <c r="MKS37" t="s">
        <v>1143</v>
      </c>
      <c r="MKT37" t="s">
        <v>1143</v>
      </c>
      <c r="MKU37" t="s">
        <v>1143</v>
      </c>
      <c r="MKV37" t="s">
        <v>1143</v>
      </c>
      <c r="MKW37" t="s">
        <v>1143</v>
      </c>
      <c r="MKX37" t="s">
        <v>1143</v>
      </c>
      <c r="MKY37" t="s">
        <v>1143</v>
      </c>
      <c r="MKZ37" t="s">
        <v>1143</v>
      </c>
      <c r="MLA37" t="s">
        <v>1143</v>
      </c>
      <c r="MLB37" t="s">
        <v>1143</v>
      </c>
      <c r="MLC37" t="s">
        <v>1143</v>
      </c>
      <c r="MLD37" t="s">
        <v>1143</v>
      </c>
      <c r="MLE37" t="s">
        <v>1143</v>
      </c>
      <c r="MLF37" t="s">
        <v>1143</v>
      </c>
      <c r="MLG37" t="s">
        <v>1143</v>
      </c>
      <c r="MLH37" t="s">
        <v>1143</v>
      </c>
      <c r="MLI37" t="s">
        <v>1143</v>
      </c>
      <c r="MLJ37" t="s">
        <v>1143</v>
      </c>
      <c r="MLK37" t="s">
        <v>1143</v>
      </c>
      <c r="MLL37" t="s">
        <v>1143</v>
      </c>
      <c r="MLM37" t="s">
        <v>1143</v>
      </c>
      <c r="MLN37" t="s">
        <v>1143</v>
      </c>
      <c r="MLO37" t="s">
        <v>1143</v>
      </c>
      <c r="MLP37" t="s">
        <v>1143</v>
      </c>
      <c r="MLQ37" t="s">
        <v>1143</v>
      </c>
      <c r="MLR37" t="s">
        <v>1143</v>
      </c>
      <c r="MLS37" t="s">
        <v>1143</v>
      </c>
      <c r="MLT37" t="s">
        <v>1143</v>
      </c>
      <c r="MLU37" t="s">
        <v>1143</v>
      </c>
      <c r="MLV37" t="s">
        <v>1143</v>
      </c>
      <c r="MLW37" t="s">
        <v>1143</v>
      </c>
      <c r="MLX37" t="s">
        <v>1143</v>
      </c>
      <c r="MLY37" t="s">
        <v>1143</v>
      </c>
      <c r="MLZ37" t="s">
        <v>1143</v>
      </c>
      <c r="MMA37" t="s">
        <v>1143</v>
      </c>
      <c r="MMB37" t="s">
        <v>1143</v>
      </c>
      <c r="MMC37" t="s">
        <v>1143</v>
      </c>
      <c r="MMD37" t="s">
        <v>1143</v>
      </c>
      <c r="MME37" t="s">
        <v>1143</v>
      </c>
      <c r="MMF37" t="s">
        <v>1143</v>
      </c>
      <c r="MMG37" t="s">
        <v>1143</v>
      </c>
      <c r="MMH37" t="s">
        <v>1143</v>
      </c>
      <c r="MMI37" t="s">
        <v>1143</v>
      </c>
      <c r="MMJ37" t="s">
        <v>1143</v>
      </c>
      <c r="MMK37" t="s">
        <v>1143</v>
      </c>
      <c r="MML37" t="s">
        <v>1143</v>
      </c>
      <c r="MMM37" t="s">
        <v>1143</v>
      </c>
      <c r="MMN37" t="s">
        <v>1143</v>
      </c>
      <c r="MMO37" t="s">
        <v>1143</v>
      </c>
      <c r="MMP37" t="s">
        <v>1143</v>
      </c>
      <c r="MMQ37" t="s">
        <v>1143</v>
      </c>
      <c r="MMR37" t="s">
        <v>1143</v>
      </c>
      <c r="MMS37" t="s">
        <v>1143</v>
      </c>
      <c r="MMT37" t="s">
        <v>1143</v>
      </c>
      <c r="MMU37" t="s">
        <v>1143</v>
      </c>
      <c r="MMV37" t="s">
        <v>1143</v>
      </c>
      <c r="MMW37" t="s">
        <v>1143</v>
      </c>
      <c r="MMX37" t="s">
        <v>1143</v>
      </c>
      <c r="MMY37" t="s">
        <v>1143</v>
      </c>
      <c r="MMZ37" t="s">
        <v>1143</v>
      </c>
      <c r="MNA37" t="s">
        <v>1143</v>
      </c>
      <c r="MNB37" t="s">
        <v>1143</v>
      </c>
      <c r="MNC37" t="s">
        <v>1143</v>
      </c>
      <c r="MND37" t="s">
        <v>1143</v>
      </c>
      <c r="MNE37" t="s">
        <v>1143</v>
      </c>
      <c r="MNF37" t="s">
        <v>1143</v>
      </c>
      <c r="MNG37" t="s">
        <v>1143</v>
      </c>
      <c r="MNH37" t="s">
        <v>1143</v>
      </c>
      <c r="MNI37" t="s">
        <v>1143</v>
      </c>
      <c r="MNJ37" t="s">
        <v>1143</v>
      </c>
      <c r="MNK37" t="s">
        <v>1143</v>
      </c>
      <c r="MNL37" t="s">
        <v>1143</v>
      </c>
      <c r="MNM37" t="s">
        <v>1143</v>
      </c>
      <c r="MNN37" t="s">
        <v>1143</v>
      </c>
      <c r="MNO37" t="s">
        <v>1143</v>
      </c>
      <c r="MNP37" t="s">
        <v>1143</v>
      </c>
      <c r="MNQ37" t="s">
        <v>1143</v>
      </c>
      <c r="MNR37" t="s">
        <v>1143</v>
      </c>
      <c r="MNS37" t="s">
        <v>1143</v>
      </c>
      <c r="MNT37" t="s">
        <v>1143</v>
      </c>
      <c r="MNU37" t="s">
        <v>1143</v>
      </c>
      <c r="MNV37" t="s">
        <v>1143</v>
      </c>
      <c r="MNW37" t="s">
        <v>1143</v>
      </c>
      <c r="MNX37" t="s">
        <v>1143</v>
      </c>
      <c r="MNY37" t="s">
        <v>1143</v>
      </c>
      <c r="MNZ37" t="s">
        <v>1143</v>
      </c>
      <c r="MOA37" t="s">
        <v>1143</v>
      </c>
      <c r="MOB37" t="s">
        <v>1143</v>
      </c>
      <c r="MOC37" t="s">
        <v>1143</v>
      </c>
      <c r="MOD37" t="s">
        <v>1143</v>
      </c>
      <c r="MOE37" t="s">
        <v>1143</v>
      </c>
      <c r="MOF37" t="s">
        <v>1143</v>
      </c>
      <c r="MOG37" t="s">
        <v>1143</v>
      </c>
      <c r="MOH37" t="s">
        <v>1143</v>
      </c>
      <c r="MOI37" t="s">
        <v>1143</v>
      </c>
      <c r="MOJ37" t="s">
        <v>1143</v>
      </c>
      <c r="MOK37" t="s">
        <v>1143</v>
      </c>
      <c r="MOL37" t="s">
        <v>1143</v>
      </c>
      <c r="MOM37" t="s">
        <v>1143</v>
      </c>
      <c r="MON37" t="s">
        <v>1143</v>
      </c>
      <c r="MOO37" t="s">
        <v>1143</v>
      </c>
      <c r="MOP37" t="s">
        <v>1143</v>
      </c>
      <c r="MOQ37" t="s">
        <v>1143</v>
      </c>
      <c r="MOR37" t="s">
        <v>1143</v>
      </c>
      <c r="MOS37" t="s">
        <v>1143</v>
      </c>
      <c r="MOT37" t="s">
        <v>1143</v>
      </c>
      <c r="MOU37" t="s">
        <v>1143</v>
      </c>
      <c r="MOV37" t="s">
        <v>1143</v>
      </c>
      <c r="MOW37" t="s">
        <v>1143</v>
      </c>
      <c r="MOX37" t="s">
        <v>1143</v>
      </c>
      <c r="MOY37" t="s">
        <v>1143</v>
      </c>
      <c r="MOZ37" t="s">
        <v>1143</v>
      </c>
      <c r="MPA37" t="s">
        <v>1143</v>
      </c>
      <c r="MPB37" t="s">
        <v>1143</v>
      </c>
      <c r="MPC37" t="s">
        <v>1143</v>
      </c>
      <c r="MPD37" t="s">
        <v>1143</v>
      </c>
      <c r="MPE37" t="s">
        <v>1143</v>
      </c>
      <c r="MPF37" t="s">
        <v>1143</v>
      </c>
      <c r="MPG37" t="s">
        <v>1143</v>
      </c>
      <c r="MPH37" t="s">
        <v>1143</v>
      </c>
      <c r="MPI37" t="s">
        <v>1143</v>
      </c>
      <c r="MPJ37" t="s">
        <v>1143</v>
      </c>
      <c r="MPK37" t="s">
        <v>1143</v>
      </c>
      <c r="MPL37" t="s">
        <v>1143</v>
      </c>
      <c r="MPM37" t="s">
        <v>1143</v>
      </c>
      <c r="MPN37" t="s">
        <v>1143</v>
      </c>
      <c r="MPO37" t="s">
        <v>1143</v>
      </c>
      <c r="MPP37" t="s">
        <v>1143</v>
      </c>
      <c r="MPQ37" t="s">
        <v>1143</v>
      </c>
      <c r="MPR37" t="s">
        <v>1143</v>
      </c>
      <c r="MPS37" t="s">
        <v>1143</v>
      </c>
      <c r="MPT37" t="s">
        <v>1143</v>
      </c>
      <c r="MPU37" t="s">
        <v>1143</v>
      </c>
      <c r="MPV37" t="s">
        <v>1143</v>
      </c>
      <c r="MPW37" t="s">
        <v>1143</v>
      </c>
      <c r="MPX37" t="s">
        <v>1143</v>
      </c>
      <c r="MPY37" t="s">
        <v>1143</v>
      </c>
      <c r="MPZ37" t="s">
        <v>1143</v>
      </c>
      <c r="MQA37" t="s">
        <v>1143</v>
      </c>
      <c r="MQB37" t="s">
        <v>1143</v>
      </c>
      <c r="MQC37" t="s">
        <v>1143</v>
      </c>
      <c r="MQD37" t="s">
        <v>1143</v>
      </c>
      <c r="MQE37" t="s">
        <v>1143</v>
      </c>
      <c r="MQF37" t="s">
        <v>1143</v>
      </c>
      <c r="MQG37" t="s">
        <v>1143</v>
      </c>
      <c r="MQH37" t="s">
        <v>1143</v>
      </c>
      <c r="MQI37" t="s">
        <v>1143</v>
      </c>
      <c r="MQJ37" t="s">
        <v>1143</v>
      </c>
      <c r="MQK37" t="s">
        <v>1143</v>
      </c>
      <c r="MQL37" t="s">
        <v>1143</v>
      </c>
      <c r="MQM37" t="s">
        <v>1143</v>
      </c>
      <c r="MQN37" t="s">
        <v>1143</v>
      </c>
      <c r="MQO37" t="s">
        <v>1143</v>
      </c>
      <c r="MQP37" t="s">
        <v>1143</v>
      </c>
      <c r="MQQ37" t="s">
        <v>1143</v>
      </c>
      <c r="MQR37" t="s">
        <v>1143</v>
      </c>
      <c r="MQS37" t="s">
        <v>1143</v>
      </c>
      <c r="MQT37" t="s">
        <v>1143</v>
      </c>
      <c r="MQU37" t="s">
        <v>1143</v>
      </c>
      <c r="MQV37" t="s">
        <v>1143</v>
      </c>
      <c r="MQW37" t="s">
        <v>1143</v>
      </c>
      <c r="MQX37" t="s">
        <v>1143</v>
      </c>
      <c r="MQY37" t="s">
        <v>1143</v>
      </c>
      <c r="MQZ37" t="s">
        <v>1143</v>
      </c>
      <c r="MRA37" t="s">
        <v>1143</v>
      </c>
      <c r="MRB37" t="s">
        <v>1143</v>
      </c>
      <c r="MRC37" t="s">
        <v>1143</v>
      </c>
      <c r="MRD37" t="s">
        <v>1143</v>
      </c>
      <c r="MRE37" t="s">
        <v>1143</v>
      </c>
      <c r="MRF37" t="s">
        <v>1143</v>
      </c>
      <c r="MRG37" t="s">
        <v>1143</v>
      </c>
      <c r="MRH37" t="s">
        <v>1143</v>
      </c>
      <c r="MRI37" t="s">
        <v>1143</v>
      </c>
      <c r="MRJ37" t="s">
        <v>1143</v>
      </c>
      <c r="MRK37" t="s">
        <v>1143</v>
      </c>
      <c r="MRL37" t="s">
        <v>1143</v>
      </c>
      <c r="MRM37" t="s">
        <v>1143</v>
      </c>
      <c r="MRN37" t="s">
        <v>1143</v>
      </c>
      <c r="MRO37" t="s">
        <v>1143</v>
      </c>
      <c r="MRP37" t="s">
        <v>1143</v>
      </c>
      <c r="MRQ37" t="s">
        <v>1143</v>
      </c>
      <c r="MRR37" t="s">
        <v>1143</v>
      </c>
      <c r="MRS37" t="s">
        <v>1143</v>
      </c>
      <c r="MRT37" t="s">
        <v>1143</v>
      </c>
      <c r="MRU37" t="s">
        <v>1143</v>
      </c>
      <c r="MRV37" t="s">
        <v>1143</v>
      </c>
      <c r="MRW37" t="s">
        <v>1143</v>
      </c>
      <c r="MRX37" t="s">
        <v>1143</v>
      </c>
      <c r="MRY37" t="s">
        <v>1143</v>
      </c>
      <c r="MRZ37" t="s">
        <v>1143</v>
      </c>
      <c r="MSA37" t="s">
        <v>1143</v>
      </c>
      <c r="MSB37" t="s">
        <v>1143</v>
      </c>
      <c r="MSC37" t="s">
        <v>1143</v>
      </c>
      <c r="MSD37" t="s">
        <v>1143</v>
      </c>
      <c r="MSE37" t="s">
        <v>1143</v>
      </c>
      <c r="MSF37" t="s">
        <v>1143</v>
      </c>
      <c r="MSG37" t="s">
        <v>1143</v>
      </c>
      <c r="MSH37" t="s">
        <v>1143</v>
      </c>
      <c r="MSI37" t="s">
        <v>1143</v>
      </c>
      <c r="MSJ37" t="s">
        <v>1143</v>
      </c>
      <c r="MSK37" t="s">
        <v>1143</v>
      </c>
      <c r="MSL37" t="s">
        <v>1143</v>
      </c>
      <c r="MSM37" t="s">
        <v>1143</v>
      </c>
      <c r="MSN37" t="s">
        <v>1143</v>
      </c>
      <c r="MSO37" t="s">
        <v>1143</v>
      </c>
      <c r="MSP37" t="s">
        <v>1143</v>
      </c>
      <c r="MSQ37" t="s">
        <v>1143</v>
      </c>
      <c r="MSR37" t="s">
        <v>1143</v>
      </c>
      <c r="MSS37" t="s">
        <v>1143</v>
      </c>
      <c r="MST37" t="s">
        <v>1143</v>
      </c>
      <c r="MSU37" t="s">
        <v>1143</v>
      </c>
      <c r="MSV37" t="s">
        <v>1143</v>
      </c>
      <c r="MSW37" t="s">
        <v>1143</v>
      </c>
      <c r="MSX37" t="s">
        <v>1143</v>
      </c>
      <c r="MSY37" t="s">
        <v>1143</v>
      </c>
      <c r="MSZ37" t="s">
        <v>1143</v>
      </c>
      <c r="MTA37" t="s">
        <v>1143</v>
      </c>
      <c r="MTB37" t="s">
        <v>1143</v>
      </c>
      <c r="MTC37" t="s">
        <v>1143</v>
      </c>
      <c r="MTD37" t="s">
        <v>1143</v>
      </c>
      <c r="MTE37" t="s">
        <v>1143</v>
      </c>
      <c r="MTF37" t="s">
        <v>1143</v>
      </c>
      <c r="MTG37" t="s">
        <v>1143</v>
      </c>
      <c r="MTH37" t="s">
        <v>1143</v>
      </c>
      <c r="MTI37" t="s">
        <v>1143</v>
      </c>
      <c r="MTJ37" t="s">
        <v>1143</v>
      </c>
      <c r="MTK37" t="s">
        <v>1143</v>
      </c>
      <c r="MTL37" t="s">
        <v>1143</v>
      </c>
      <c r="MTM37" t="s">
        <v>1143</v>
      </c>
      <c r="MTN37" t="s">
        <v>1143</v>
      </c>
      <c r="MTO37" t="s">
        <v>1143</v>
      </c>
      <c r="MTP37" t="s">
        <v>1143</v>
      </c>
      <c r="MTQ37" t="s">
        <v>1143</v>
      </c>
      <c r="MTR37" t="s">
        <v>1143</v>
      </c>
      <c r="MTS37" t="s">
        <v>1143</v>
      </c>
      <c r="MTT37" t="s">
        <v>1143</v>
      </c>
      <c r="MTU37" t="s">
        <v>1143</v>
      </c>
      <c r="MTV37" t="s">
        <v>1143</v>
      </c>
      <c r="MTW37" t="s">
        <v>1143</v>
      </c>
      <c r="MTX37" t="s">
        <v>1143</v>
      </c>
      <c r="MTY37" t="s">
        <v>1143</v>
      </c>
      <c r="MTZ37" t="s">
        <v>1143</v>
      </c>
      <c r="MUA37" t="s">
        <v>1143</v>
      </c>
      <c r="MUB37" t="s">
        <v>1143</v>
      </c>
      <c r="MUC37" t="s">
        <v>1143</v>
      </c>
      <c r="MUD37" t="s">
        <v>1143</v>
      </c>
      <c r="MUE37" t="s">
        <v>1143</v>
      </c>
      <c r="MUF37" t="s">
        <v>1143</v>
      </c>
      <c r="MUG37" t="s">
        <v>1143</v>
      </c>
      <c r="MUH37" t="s">
        <v>1143</v>
      </c>
      <c r="MUI37" t="s">
        <v>1143</v>
      </c>
      <c r="MUJ37" t="s">
        <v>1143</v>
      </c>
      <c r="MUK37" t="s">
        <v>1143</v>
      </c>
      <c r="MUL37" t="s">
        <v>1143</v>
      </c>
      <c r="MUM37" t="s">
        <v>1143</v>
      </c>
      <c r="MUN37" t="s">
        <v>1143</v>
      </c>
      <c r="MUO37" t="s">
        <v>1143</v>
      </c>
      <c r="MUP37" t="s">
        <v>1143</v>
      </c>
      <c r="MUQ37" t="s">
        <v>1143</v>
      </c>
      <c r="MUR37" t="s">
        <v>1143</v>
      </c>
      <c r="MUS37" t="s">
        <v>1143</v>
      </c>
      <c r="MUT37" t="s">
        <v>1143</v>
      </c>
      <c r="MUU37" t="s">
        <v>1143</v>
      </c>
      <c r="MUV37" t="s">
        <v>1143</v>
      </c>
      <c r="MUW37" t="s">
        <v>1143</v>
      </c>
      <c r="MUX37" t="s">
        <v>1143</v>
      </c>
      <c r="MUY37" t="s">
        <v>1143</v>
      </c>
      <c r="MUZ37" t="s">
        <v>1143</v>
      </c>
      <c r="MVA37" t="s">
        <v>1143</v>
      </c>
      <c r="MVB37" t="s">
        <v>1143</v>
      </c>
      <c r="MVC37" t="s">
        <v>1143</v>
      </c>
      <c r="MVD37" t="s">
        <v>1143</v>
      </c>
      <c r="MVE37" t="s">
        <v>1143</v>
      </c>
      <c r="MVF37" t="s">
        <v>1143</v>
      </c>
      <c r="MVG37" t="s">
        <v>1143</v>
      </c>
      <c r="MVH37" t="s">
        <v>1143</v>
      </c>
      <c r="MVI37" t="s">
        <v>1143</v>
      </c>
      <c r="MVJ37" t="s">
        <v>1143</v>
      </c>
      <c r="MVK37" t="s">
        <v>1143</v>
      </c>
      <c r="MVL37" t="s">
        <v>1143</v>
      </c>
      <c r="MVM37" t="s">
        <v>1143</v>
      </c>
      <c r="MVN37" t="s">
        <v>1143</v>
      </c>
      <c r="MVO37" t="s">
        <v>1143</v>
      </c>
      <c r="MVP37" t="s">
        <v>1143</v>
      </c>
      <c r="MVQ37" t="s">
        <v>1143</v>
      </c>
      <c r="MVR37" t="s">
        <v>1143</v>
      </c>
      <c r="MVS37" t="s">
        <v>1143</v>
      </c>
      <c r="MVT37" t="s">
        <v>1143</v>
      </c>
      <c r="MVU37" t="s">
        <v>1143</v>
      </c>
      <c r="MVV37" t="s">
        <v>1143</v>
      </c>
      <c r="MVW37" t="s">
        <v>1143</v>
      </c>
      <c r="MVX37" t="s">
        <v>1143</v>
      </c>
      <c r="MVY37" t="s">
        <v>1143</v>
      </c>
      <c r="MVZ37" t="s">
        <v>1143</v>
      </c>
      <c r="MWA37" t="s">
        <v>1143</v>
      </c>
      <c r="MWB37" t="s">
        <v>1143</v>
      </c>
      <c r="MWC37" t="s">
        <v>1143</v>
      </c>
      <c r="MWD37" t="s">
        <v>1143</v>
      </c>
      <c r="MWE37" t="s">
        <v>1143</v>
      </c>
      <c r="MWF37" t="s">
        <v>1143</v>
      </c>
      <c r="MWG37" t="s">
        <v>1143</v>
      </c>
      <c r="MWH37" t="s">
        <v>1143</v>
      </c>
      <c r="MWI37" t="s">
        <v>1143</v>
      </c>
      <c r="MWJ37" t="s">
        <v>1143</v>
      </c>
      <c r="MWK37" t="s">
        <v>1143</v>
      </c>
      <c r="MWL37" t="s">
        <v>1143</v>
      </c>
      <c r="MWM37" t="s">
        <v>1143</v>
      </c>
      <c r="MWN37" t="s">
        <v>1143</v>
      </c>
      <c r="MWO37" t="s">
        <v>1143</v>
      </c>
      <c r="MWP37" t="s">
        <v>1143</v>
      </c>
      <c r="MWQ37" t="s">
        <v>1143</v>
      </c>
      <c r="MWR37" t="s">
        <v>1143</v>
      </c>
      <c r="MWS37" t="s">
        <v>1143</v>
      </c>
      <c r="MWT37" t="s">
        <v>1143</v>
      </c>
      <c r="MWU37" t="s">
        <v>1143</v>
      </c>
      <c r="MWV37" t="s">
        <v>1143</v>
      </c>
      <c r="MWW37" t="s">
        <v>1143</v>
      </c>
      <c r="MWX37" t="s">
        <v>1143</v>
      </c>
      <c r="MWY37" t="s">
        <v>1143</v>
      </c>
      <c r="MWZ37" t="s">
        <v>1143</v>
      </c>
      <c r="MXA37" t="s">
        <v>1143</v>
      </c>
      <c r="MXB37" t="s">
        <v>1143</v>
      </c>
      <c r="MXC37" t="s">
        <v>1143</v>
      </c>
      <c r="MXD37" t="s">
        <v>1143</v>
      </c>
      <c r="MXE37" t="s">
        <v>1143</v>
      </c>
      <c r="MXF37" t="s">
        <v>1143</v>
      </c>
      <c r="MXG37" t="s">
        <v>1143</v>
      </c>
      <c r="MXH37" t="s">
        <v>1143</v>
      </c>
      <c r="MXI37" t="s">
        <v>1143</v>
      </c>
      <c r="MXJ37" t="s">
        <v>1143</v>
      </c>
      <c r="MXK37" t="s">
        <v>1143</v>
      </c>
      <c r="MXL37" t="s">
        <v>1143</v>
      </c>
      <c r="MXM37" t="s">
        <v>1143</v>
      </c>
      <c r="MXN37" t="s">
        <v>1143</v>
      </c>
      <c r="MXO37" t="s">
        <v>1143</v>
      </c>
      <c r="MXP37" t="s">
        <v>1143</v>
      </c>
      <c r="MXQ37" t="s">
        <v>1143</v>
      </c>
      <c r="MXR37" t="s">
        <v>1143</v>
      </c>
      <c r="MXS37" t="s">
        <v>1143</v>
      </c>
      <c r="MXT37" t="s">
        <v>1143</v>
      </c>
      <c r="MXU37" t="s">
        <v>1143</v>
      </c>
      <c r="MXV37" t="s">
        <v>1143</v>
      </c>
      <c r="MXW37" t="s">
        <v>1143</v>
      </c>
      <c r="MXX37" t="s">
        <v>1143</v>
      </c>
      <c r="MXY37" t="s">
        <v>1143</v>
      </c>
      <c r="MXZ37" t="s">
        <v>1143</v>
      </c>
      <c r="MYA37" t="s">
        <v>1143</v>
      </c>
      <c r="MYB37" t="s">
        <v>1143</v>
      </c>
      <c r="MYC37" t="s">
        <v>1143</v>
      </c>
      <c r="MYD37" t="s">
        <v>1143</v>
      </c>
      <c r="MYE37" t="s">
        <v>1143</v>
      </c>
      <c r="MYF37" t="s">
        <v>1143</v>
      </c>
      <c r="MYG37" t="s">
        <v>1143</v>
      </c>
      <c r="MYH37" t="s">
        <v>1143</v>
      </c>
      <c r="MYI37" t="s">
        <v>1143</v>
      </c>
      <c r="MYJ37" t="s">
        <v>1143</v>
      </c>
      <c r="MYK37" t="s">
        <v>1143</v>
      </c>
      <c r="MYL37" t="s">
        <v>1143</v>
      </c>
      <c r="MYM37" t="s">
        <v>1143</v>
      </c>
      <c r="MYN37" t="s">
        <v>1143</v>
      </c>
      <c r="MYO37" t="s">
        <v>1143</v>
      </c>
      <c r="MYP37" t="s">
        <v>1143</v>
      </c>
      <c r="MYQ37" t="s">
        <v>1143</v>
      </c>
      <c r="MYR37" t="s">
        <v>1143</v>
      </c>
      <c r="MYS37" t="s">
        <v>1143</v>
      </c>
      <c r="MYT37" t="s">
        <v>1143</v>
      </c>
      <c r="MYU37" t="s">
        <v>1143</v>
      </c>
      <c r="MYV37" t="s">
        <v>1143</v>
      </c>
      <c r="MYW37" t="s">
        <v>1143</v>
      </c>
      <c r="MYX37" t="s">
        <v>1143</v>
      </c>
      <c r="MYY37" t="s">
        <v>1143</v>
      </c>
      <c r="MYZ37" t="s">
        <v>1143</v>
      </c>
      <c r="MZA37" t="s">
        <v>1143</v>
      </c>
      <c r="MZB37" t="s">
        <v>1143</v>
      </c>
      <c r="MZC37" t="s">
        <v>1143</v>
      </c>
      <c r="MZD37" t="s">
        <v>1143</v>
      </c>
      <c r="MZE37" t="s">
        <v>1143</v>
      </c>
      <c r="MZF37" t="s">
        <v>1143</v>
      </c>
      <c r="MZG37" t="s">
        <v>1143</v>
      </c>
      <c r="MZH37" t="s">
        <v>1143</v>
      </c>
      <c r="MZI37" t="s">
        <v>1143</v>
      </c>
      <c r="MZJ37" t="s">
        <v>1143</v>
      </c>
      <c r="MZK37" t="s">
        <v>1143</v>
      </c>
      <c r="MZL37" t="s">
        <v>1143</v>
      </c>
      <c r="MZM37" t="s">
        <v>1143</v>
      </c>
      <c r="MZN37" t="s">
        <v>1143</v>
      </c>
      <c r="MZO37" t="s">
        <v>1143</v>
      </c>
      <c r="MZP37" t="s">
        <v>1143</v>
      </c>
      <c r="MZQ37" t="s">
        <v>1143</v>
      </c>
      <c r="MZR37" t="s">
        <v>1143</v>
      </c>
      <c r="MZS37" t="s">
        <v>1143</v>
      </c>
      <c r="MZT37" t="s">
        <v>1143</v>
      </c>
      <c r="MZU37" t="s">
        <v>1143</v>
      </c>
      <c r="MZV37" t="s">
        <v>1143</v>
      </c>
      <c r="MZW37" t="s">
        <v>1143</v>
      </c>
      <c r="MZX37" t="s">
        <v>1143</v>
      </c>
      <c r="MZY37" t="s">
        <v>1143</v>
      </c>
      <c r="MZZ37" t="s">
        <v>1143</v>
      </c>
      <c r="NAA37" t="s">
        <v>1143</v>
      </c>
      <c r="NAB37" t="s">
        <v>1143</v>
      </c>
      <c r="NAC37" t="s">
        <v>1143</v>
      </c>
      <c r="NAD37" t="s">
        <v>1143</v>
      </c>
      <c r="NAE37" t="s">
        <v>1143</v>
      </c>
      <c r="NAF37" t="s">
        <v>1143</v>
      </c>
      <c r="NAG37" t="s">
        <v>1143</v>
      </c>
      <c r="NAH37" t="s">
        <v>1143</v>
      </c>
      <c r="NAI37" t="s">
        <v>1143</v>
      </c>
      <c r="NAJ37" t="s">
        <v>1143</v>
      </c>
      <c r="NAK37" t="s">
        <v>1143</v>
      </c>
      <c r="NAL37" t="s">
        <v>1143</v>
      </c>
      <c r="NAM37" t="s">
        <v>1143</v>
      </c>
      <c r="NAN37" t="s">
        <v>1143</v>
      </c>
      <c r="NAO37" t="s">
        <v>1143</v>
      </c>
      <c r="NAP37" t="s">
        <v>1143</v>
      </c>
      <c r="NAQ37" t="s">
        <v>1143</v>
      </c>
      <c r="NAR37" t="s">
        <v>1143</v>
      </c>
      <c r="NAS37" t="s">
        <v>1143</v>
      </c>
      <c r="NAT37" t="s">
        <v>1143</v>
      </c>
      <c r="NAU37" t="s">
        <v>1143</v>
      </c>
      <c r="NAV37" t="s">
        <v>1143</v>
      </c>
      <c r="NAW37" t="s">
        <v>1143</v>
      </c>
      <c r="NAX37" t="s">
        <v>1143</v>
      </c>
      <c r="NAY37" t="s">
        <v>1143</v>
      </c>
      <c r="NAZ37" t="s">
        <v>1143</v>
      </c>
      <c r="NBA37" t="s">
        <v>1143</v>
      </c>
      <c r="NBB37" t="s">
        <v>1143</v>
      </c>
      <c r="NBC37" t="s">
        <v>1143</v>
      </c>
      <c r="NBD37" t="s">
        <v>1143</v>
      </c>
      <c r="NBE37" t="s">
        <v>1143</v>
      </c>
      <c r="NBF37" t="s">
        <v>1143</v>
      </c>
      <c r="NBG37" t="s">
        <v>1143</v>
      </c>
      <c r="NBH37" t="s">
        <v>1143</v>
      </c>
      <c r="NBI37" t="s">
        <v>1143</v>
      </c>
      <c r="NBJ37" t="s">
        <v>1143</v>
      </c>
      <c r="NBK37" t="s">
        <v>1143</v>
      </c>
      <c r="NBL37" t="s">
        <v>1143</v>
      </c>
      <c r="NBM37" t="s">
        <v>1143</v>
      </c>
      <c r="NBN37" t="s">
        <v>1143</v>
      </c>
      <c r="NBO37" t="s">
        <v>1143</v>
      </c>
      <c r="NBP37" t="s">
        <v>1143</v>
      </c>
      <c r="NBQ37" t="s">
        <v>1143</v>
      </c>
      <c r="NBR37" t="s">
        <v>1143</v>
      </c>
      <c r="NBS37" t="s">
        <v>1143</v>
      </c>
      <c r="NBT37" t="s">
        <v>1143</v>
      </c>
      <c r="NBU37" t="s">
        <v>1143</v>
      </c>
      <c r="NBV37" t="s">
        <v>1143</v>
      </c>
      <c r="NBW37" t="s">
        <v>1143</v>
      </c>
      <c r="NBX37" t="s">
        <v>1143</v>
      </c>
      <c r="NBY37" t="s">
        <v>1143</v>
      </c>
      <c r="NBZ37" t="s">
        <v>1143</v>
      </c>
      <c r="NCA37" t="s">
        <v>1143</v>
      </c>
      <c r="NCB37" t="s">
        <v>1143</v>
      </c>
      <c r="NCC37" t="s">
        <v>1143</v>
      </c>
      <c r="NCD37" t="s">
        <v>1143</v>
      </c>
      <c r="NCE37" t="s">
        <v>1143</v>
      </c>
      <c r="NCF37" t="s">
        <v>1143</v>
      </c>
      <c r="NCG37" t="s">
        <v>1143</v>
      </c>
      <c r="NCH37" t="s">
        <v>1143</v>
      </c>
      <c r="NCI37" t="s">
        <v>1143</v>
      </c>
      <c r="NCJ37" t="s">
        <v>1143</v>
      </c>
      <c r="NCK37" t="s">
        <v>1143</v>
      </c>
      <c r="NCL37" t="s">
        <v>1143</v>
      </c>
      <c r="NCM37" t="s">
        <v>1143</v>
      </c>
      <c r="NCN37" t="s">
        <v>1143</v>
      </c>
      <c r="NCO37" t="s">
        <v>1143</v>
      </c>
      <c r="NCP37" t="s">
        <v>1143</v>
      </c>
      <c r="NCQ37" t="s">
        <v>1143</v>
      </c>
      <c r="NCR37" t="s">
        <v>1143</v>
      </c>
      <c r="NCS37" t="s">
        <v>1143</v>
      </c>
      <c r="NCT37" t="s">
        <v>1143</v>
      </c>
      <c r="NCU37" t="s">
        <v>1143</v>
      </c>
      <c r="NCV37" t="s">
        <v>1143</v>
      </c>
      <c r="NCW37" t="s">
        <v>1143</v>
      </c>
      <c r="NCX37" t="s">
        <v>1143</v>
      </c>
      <c r="NCY37" t="s">
        <v>1143</v>
      </c>
      <c r="NCZ37" t="s">
        <v>1143</v>
      </c>
      <c r="NDA37" t="s">
        <v>1143</v>
      </c>
      <c r="NDB37" t="s">
        <v>1143</v>
      </c>
      <c r="NDC37" t="s">
        <v>1143</v>
      </c>
      <c r="NDD37" t="s">
        <v>1143</v>
      </c>
      <c r="NDE37" t="s">
        <v>1143</v>
      </c>
      <c r="NDF37" t="s">
        <v>1143</v>
      </c>
      <c r="NDG37" t="s">
        <v>1143</v>
      </c>
      <c r="NDH37" t="s">
        <v>1143</v>
      </c>
      <c r="NDI37" t="s">
        <v>1143</v>
      </c>
      <c r="NDJ37" t="s">
        <v>1143</v>
      </c>
      <c r="NDK37" t="s">
        <v>1143</v>
      </c>
      <c r="NDL37" t="s">
        <v>1143</v>
      </c>
      <c r="NDM37" t="s">
        <v>1143</v>
      </c>
      <c r="NDN37" t="s">
        <v>1143</v>
      </c>
      <c r="NDO37" t="s">
        <v>1143</v>
      </c>
      <c r="NDP37" t="s">
        <v>1143</v>
      </c>
      <c r="NDQ37" t="s">
        <v>1143</v>
      </c>
      <c r="NDR37" t="s">
        <v>1143</v>
      </c>
      <c r="NDS37" t="s">
        <v>1143</v>
      </c>
      <c r="NDT37" t="s">
        <v>1143</v>
      </c>
      <c r="NDU37" t="s">
        <v>1143</v>
      </c>
      <c r="NDV37" t="s">
        <v>1143</v>
      </c>
      <c r="NDW37" t="s">
        <v>1143</v>
      </c>
      <c r="NDX37" t="s">
        <v>1143</v>
      </c>
      <c r="NDY37" t="s">
        <v>1143</v>
      </c>
      <c r="NDZ37" t="s">
        <v>1143</v>
      </c>
      <c r="NEA37" t="s">
        <v>1143</v>
      </c>
      <c r="NEB37" t="s">
        <v>1143</v>
      </c>
      <c r="NEC37" t="s">
        <v>1143</v>
      </c>
      <c r="NED37" t="s">
        <v>1143</v>
      </c>
      <c r="NEE37" t="s">
        <v>1143</v>
      </c>
      <c r="NEF37" t="s">
        <v>1143</v>
      </c>
      <c r="NEG37" t="s">
        <v>1143</v>
      </c>
      <c r="NEH37" t="s">
        <v>1143</v>
      </c>
      <c r="NEI37" t="s">
        <v>1143</v>
      </c>
      <c r="NEJ37" t="s">
        <v>1143</v>
      </c>
      <c r="NEK37" t="s">
        <v>1143</v>
      </c>
      <c r="NEL37" t="s">
        <v>1143</v>
      </c>
      <c r="NEM37" t="s">
        <v>1143</v>
      </c>
      <c r="NEN37" t="s">
        <v>1143</v>
      </c>
      <c r="NEO37" t="s">
        <v>1143</v>
      </c>
      <c r="NEP37" t="s">
        <v>1143</v>
      </c>
      <c r="NEQ37" t="s">
        <v>1143</v>
      </c>
      <c r="NER37" t="s">
        <v>1143</v>
      </c>
      <c r="NES37" t="s">
        <v>1143</v>
      </c>
      <c r="NET37" t="s">
        <v>1143</v>
      </c>
      <c r="NEU37" t="s">
        <v>1143</v>
      </c>
      <c r="NEV37" t="s">
        <v>1143</v>
      </c>
      <c r="NEW37" t="s">
        <v>1143</v>
      </c>
      <c r="NEX37" t="s">
        <v>1143</v>
      </c>
      <c r="NEY37" t="s">
        <v>1143</v>
      </c>
      <c r="NEZ37" t="s">
        <v>1143</v>
      </c>
      <c r="NFA37" t="s">
        <v>1143</v>
      </c>
      <c r="NFB37" t="s">
        <v>1143</v>
      </c>
      <c r="NFC37" t="s">
        <v>1143</v>
      </c>
      <c r="NFD37" t="s">
        <v>1143</v>
      </c>
      <c r="NFE37" t="s">
        <v>1143</v>
      </c>
      <c r="NFF37" t="s">
        <v>1143</v>
      </c>
      <c r="NFG37" t="s">
        <v>1143</v>
      </c>
      <c r="NFH37" t="s">
        <v>1143</v>
      </c>
      <c r="NFI37" t="s">
        <v>1143</v>
      </c>
      <c r="NFJ37" t="s">
        <v>1143</v>
      </c>
      <c r="NFK37" t="s">
        <v>1143</v>
      </c>
      <c r="NFL37" t="s">
        <v>1143</v>
      </c>
      <c r="NFM37" t="s">
        <v>1143</v>
      </c>
      <c r="NFN37" t="s">
        <v>1143</v>
      </c>
      <c r="NFO37" t="s">
        <v>1143</v>
      </c>
      <c r="NFP37" t="s">
        <v>1143</v>
      </c>
      <c r="NFQ37" t="s">
        <v>1143</v>
      </c>
      <c r="NFR37" t="s">
        <v>1143</v>
      </c>
      <c r="NFS37" t="s">
        <v>1143</v>
      </c>
      <c r="NFT37" t="s">
        <v>1143</v>
      </c>
      <c r="NFU37" t="s">
        <v>1143</v>
      </c>
      <c r="NFV37" t="s">
        <v>1143</v>
      </c>
      <c r="NFW37" t="s">
        <v>1143</v>
      </c>
      <c r="NFX37" t="s">
        <v>1143</v>
      </c>
      <c r="NFY37" t="s">
        <v>1143</v>
      </c>
      <c r="NFZ37" t="s">
        <v>1143</v>
      </c>
      <c r="NGA37" t="s">
        <v>1143</v>
      </c>
      <c r="NGB37" t="s">
        <v>1143</v>
      </c>
      <c r="NGC37" t="s">
        <v>1143</v>
      </c>
      <c r="NGD37" t="s">
        <v>1143</v>
      </c>
      <c r="NGE37" t="s">
        <v>1143</v>
      </c>
      <c r="NGF37" t="s">
        <v>1143</v>
      </c>
      <c r="NGG37" t="s">
        <v>1143</v>
      </c>
      <c r="NGH37" t="s">
        <v>1143</v>
      </c>
      <c r="NGI37" t="s">
        <v>1143</v>
      </c>
      <c r="NGJ37" t="s">
        <v>1143</v>
      </c>
      <c r="NGK37" t="s">
        <v>1143</v>
      </c>
      <c r="NGL37" t="s">
        <v>1143</v>
      </c>
      <c r="NGM37" t="s">
        <v>1143</v>
      </c>
      <c r="NGN37" t="s">
        <v>1143</v>
      </c>
      <c r="NGO37" t="s">
        <v>1143</v>
      </c>
      <c r="NGP37" t="s">
        <v>1143</v>
      </c>
      <c r="NGQ37" t="s">
        <v>1143</v>
      </c>
      <c r="NGR37" t="s">
        <v>1143</v>
      </c>
      <c r="NGS37" t="s">
        <v>1143</v>
      </c>
      <c r="NGT37" t="s">
        <v>1143</v>
      </c>
      <c r="NGU37" t="s">
        <v>1143</v>
      </c>
      <c r="NGV37" t="s">
        <v>1143</v>
      </c>
      <c r="NGW37" t="s">
        <v>1143</v>
      </c>
      <c r="NGX37" t="s">
        <v>1143</v>
      </c>
      <c r="NGY37" t="s">
        <v>1143</v>
      </c>
      <c r="NGZ37" t="s">
        <v>1143</v>
      </c>
      <c r="NHA37" t="s">
        <v>1143</v>
      </c>
      <c r="NHB37" t="s">
        <v>1143</v>
      </c>
      <c r="NHC37" t="s">
        <v>1143</v>
      </c>
      <c r="NHD37" t="s">
        <v>1143</v>
      </c>
      <c r="NHE37" t="s">
        <v>1143</v>
      </c>
      <c r="NHF37" t="s">
        <v>1143</v>
      </c>
      <c r="NHG37" t="s">
        <v>1143</v>
      </c>
      <c r="NHH37" t="s">
        <v>1143</v>
      </c>
      <c r="NHI37" t="s">
        <v>1143</v>
      </c>
      <c r="NHJ37" t="s">
        <v>1143</v>
      </c>
      <c r="NHK37" t="s">
        <v>1143</v>
      </c>
      <c r="NHL37" t="s">
        <v>1143</v>
      </c>
      <c r="NHM37" t="s">
        <v>1143</v>
      </c>
      <c r="NHN37" t="s">
        <v>1143</v>
      </c>
      <c r="NHO37" t="s">
        <v>1143</v>
      </c>
      <c r="NHP37" t="s">
        <v>1143</v>
      </c>
      <c r="NHQ37" t="s">
        <v>1143</v>
      </c>
      <c r="NHR37" t="s">
        <v>1143</v>
      </c>
      <c r="NHS37" t="s">
        <v>1143</v>
      </c>
      <c r="NHT37" t="s">
        <v>1143</v>
      </c>
      <c r="NHU37" t="s">
        <v>1143</v>
      </c>
      <c r="NHV37" t="s">
        <v>1143</v>
      </c>
      <c r="NHW37" t="s">
        <v>1143</v>
      </c>
      <c r="NHX37" t="s">
        <v>1143</v>
      </c>
      <c r="NHY37" t="s">
        <v>1143</v>
      </c>
      <c r="NHZ37" t="s">
        <v>1143</v>
      </c>
      <c r="NIA37" t="s">
        <v>1143</v>
      </c>
      <c r="NIB37" t="s">
        <v>1143</v>
      </c>
      <c r="NIC37" t="s">
        <v>1143</v>
      </c>
      <c r="NID37" t="s">
        <v>1143</v>
      </c>
      <c r="NIE37" t="s">
        <v>1143</v>
      </c>
      <c r="NIF37" t="s">
        <v>1143</v>
      </c>
      <c r="NIG37" t="s">
        <v>1143</v>
      </c>
      <c r="NIH37" t="s">
        <v>1143</v>
      </c>
      <c r="NII37" t="s">
        <v>1143</v>
      </c>
      <c r="NIJ37" t="s">
        <v>1143</v>
      </c>
      <c r="NIK37" t="s">
        <v>1143</v>
      </c>
      <c r="NIL37" t="s">
        <v>1143</v>
      </c>
      <c r="NIM37" t="s">
        <v>1143</v>
      </c>
      <c r="NIN37" t="s">
        <v>1143</v>
      </c>
      <c r="NIO37" t="s">
        <v>1143</v>
      </c>
      <c r="NIP37" t="s">
        <v>1143</v>
      </c>
      <c r="NIQ37" t="s">
        <v>1143</v>
      </c>
      <c r="NIR37" t="s">
        <v>1143</v>
      </c>
      <c r="NIS37" t="s">
        <v>1143</v>
      </c>
      <c r="NIT37" t="s">
        <v>1143</v>
      </c>
      <c r="NIU37" t="s">
        <v>1143</v>
      </c>
      <c r="NIV37" t="s">
        <v>1143</v>
      </c>
      <c r="NIW37" t="s">
        <v>1143</v>
      </c>
      <c r="NIX37" t="s">
        <v>1143</v>
      </c>
      <c r="NIY37" t="s">
        <v>1143</v>
      </c>
      <c r="NIZ37" t="s">
        <v>1143</v>
      </c>
      <c r="NJA37" t="s">
        <v>1143</v>
      </c>
      <c r="NJB37" t="s">
        <v>1143</v>
      </c>
      <c r="NJC37" t="s">
        <v>1143</v>
      </c>
      <c r="NJD37" t="s">
        <v>1143</v>
      </c>
      <c r="NJE37" t="s">
        <v>1143</v>
      </c>
      <c r="NJF37" t="s">
        <v>1143</v>
      </c>
      <c r="NJG37" t="s">
        <v>1143</v>
      </c>
      <c r="NJH37" t="s">
        <v>1143</v>
      </c>
      <c r="NJI37" t="s">
        <v>1143</v>
      </c>
      <c r="NJJ37" t="s">
        <v>1143</v>
      </c>
      <c r="NJK37" t="s">
        <v>1143</v>
      </c>
      <c r="NJL37" t="s">
        <v>1143</v>
      </c>
      <c r="NJM37" t="s">
        <v>1143</v>
      </c>
      <c r="NJN37" t="s">
        <v>1143</v>
      </c>
      <c r="NJO37" t="s">
        <v>1143</v>
      </c>
      <c r="NJP37" t="s">
        <v>1143</v>
      </c>
      <c r="NJQ37" t="s">
        <v>1143</v>
      </c>
      <c r="NJR37" t="s">
        <v>1143</v>
      </c>
      <c r="NJS37" t="s">
        <v>1143</v>
      </c>
      <c r="NJT37" t="s">
        <v>1143</v>
      </c>
      <c r="NJU37" t="s">
        <v>1143</v>
      </c>
      <c r="NJV37" t="s">
        <v>1143</v>
      </c>
      <c r="NJW37" t="s">
        <v>1143</v>
      </c>
      <c r="NJX37" t="s">
        <v>1143</v>
      </c>
      <c r="NJY37" t="s">
        <v>1143</v>
      </c>
      <c r="NJZ37" t="s">
        <v>1143</v>
      </c>
      <c r="NKA37" t="s">
        <v>1143</v>
      </c>
      <c r="NKB37" t="s">
        <v>1143</v>
      </c>
      <c r="NKC37" t="s">
        <v>1143</v>
      </c>
      <c r="NKD37" t="s">
        <v>1143</v>
      </c>
      <c r="NKE37" t="s">
        <v>1143</v>
      </c>
      <c r="NKF37" t="s">
        <v>1143</v>
      </c>
      <c r="NKG37" t="s">
        <v>1143</v>
      </c>
      <c r="NKH37" t="s">
        <v>1143</v>
      </c>
      <c r="NKI37" t="s">
        <v>1143</v>
      </c>
      <c r="NKJ37" t="s">
        <v>1143</v>
      </c>
      <c r="NKK37" t="s">
        <v>1143</v>
      </c>
      <c r="NKL37" t="s">
        <v>1143</v>
      </c>
      <c r="NKM37" t="s">
        <v>1143</v>
      </c>
      <c r="NKN37" t="s">
        <v>1143</v>
      </c>
      <c r="NKO37" t="s">
        <v>1143</v>
      </c>
      <c r="NKP37" t="s">
        <v>1143</v>
      </c>
      <c r="NKQ37" t="s">
        <v>1143</v>
      </c>
      <c r="NKR37" t="s">
        <v>1143</v>
      </c>
      <c r="NKS37" t="s">
        <v>1143</v>
      </c>
      <c r="NKT37" t="s">
        <v>1143</v>
      </c>
      <c r="NKU37" t="s">
        <v>1143</v>
      </c>
      <c r="NKV37" t="s">
        <v>1143</v>
      </c>
      <c r="NKW37" t="s">
        <v>1143</v>
      </c>
      <c r="NKX37" t="s">
        <v>1143</v>
      </c>
      <c r="NKY37" t="s">
        <v>1143</v>
      </c>
      <c r="NKZ37" t="s">
        <v>1143</v>
      </c>
      <c r="NLA37" t="s">
        <v>1143</v>
      </c>
      <c r="NLB37" t="s">
        <v>1143</v>
      </c>
      <c r="NLC37" t="s">
        <v>1143</v>
      </c>
      <c r="NLD37" t="s">
        <v>1143</v>
      </c>
      <c r="NLE37" t="s">
        <v>1143</v>
      </c>
      <c r="NLF37" t="s">
        <v>1143</v>
      </c>
      <c r="NLG37" t="s">
        <v>1143</v>
      </c>
      <c r="NLH37" t="s">
        <v>1143</v>
      </c>
      <c r="NLI37" t="s">
        <v>1143</v>
      </c>
      <c r="NLJ37" t="s">
        <v>1143</v>
      </c>
      <c r="NLK37" t="s">
        <v>1143</v>
      </c>
      <c r="NLL37" t="s">
        <v>1143</v>
      </c>
      <c r="NLM37" t="s">
        <v>1143</v>
      </c>
      <c r="NLN37" t="s">
        <v>1143</v>
      </c>
      <c r="NLO37" t="s">
        <v>1143</v>
      </c>
      <c r="NLP37" t="s">
        <v>1143</v>
      </c>
      <c r="NLQ37" t="s">
        <v>1143</v>
      </c>
      <c r="NLR37" t="s">
        <v>1143</v>
      </c>
      <c r="NLS37" t="s">
        <v>1143</v>
      </c>
      <c r="NLT37" t="s">
        <v>1143</v>
      </c>
      <c r="NLU37" t="s">
        <v>1143</v>
      </c>
      <c r="NLV37" t="s">
        <v>1143</v>
      </c>
      <c r="NLW37" t="s">
        <v>1143</v>
      </c>
      <c r="NLX37" t="s">
        <v>1143</v>
      </c>
      <c r="NLY37" t="s">
        <v>1143</v>
      </c>
      <c r="NLZ37" t="s">
        <v>1143</v>
      </c>
      <c r="NMA37" t="s">
        <v>1143</v>
      </c>
      <c r="NMB37" t="s">
        <v>1143</v>
      </c>
      <c r="NMC37" t="s">
        <v>1143</v>
      </c>
      <c r="NMD37" t="s">
        <v>1143</v>
      </c>
      <c r="NME37" t="s">
        <v>1143</v>
      </c>
      <c r="NMF37" t="s">
        <v>1143</v>
      </c>
      <c r="NMG37" t="s">
        <v>1143</v>
      </c>
      <c r="NMH37" t="s">
        <v>1143</v>
      </c>
      <c r="NMI37" t="s">
        <v>1143</v>
      </c>
      <c r="NMJ37" t="s">
        <v>1143</v>
      </c>
      <c r="NMK37" t="s">
        <v>1143</v>
      </c>
      <c r="NML37" t="s">
        <v>1143</v>
      </c>
      <c r="NMM37" t="s">
        <v>1143</v>
      </c>
      <c r="NMN37" t="s">
        <v>1143</v>
      </c>
      <c r="NMO37" t="s">
        <v>1143</v>
      </c>
      <c r="NMP37" t="s">
        <v>1143</v>
      </c>
      <c r="NMQ37" t="s">
        <v>1143</v>
      </c>
      <c r="NMR37" t="s">
        <v>1143</v>
      </c>
      <c r="NMS37" t="s">
        <v>1143</v>
      </c>
      <c r="NMT37" t="s">
        <v>1143</v>
      </c>
      <c r="NMU37" t="s">
        <v>1143</v>
      </c>
      <c r="NMV37" t="s">
        <v>1143</v>
      </c>
      <c r="NMW37" t="s">
        <v>1143</v>
      </c>
      <c r="NMX37" t="s">
        <v>1143</v>
      </c>
      <c r="NMY37" t="s">
        <v>1143</v>
      </c>
      <c r="NMZ37" t="s">
        <v>1143</v>
      </c>
      <c r="NNA37" t="s">
        <v>1143</v>
      </c>
      <c r="NNB37" t="s">
        <v>1143</v>
      </c>
      <c r="NNC37" t="s">
        <v>1143</v>
      </c>
      <c r="NND37" t="s">
        <v>1143</v>
      </c>
      <c r="NNE37" t="s">
        <v>1143</v>
      </c>
      <c r="NNF37" t="s">
        <v>1143</v>
      </c>
      <c r="NNG37" t="s">
        <v>1143</v>
      </c>
      <c r="NNH37" t="s">
        <v>1143</v>
      </c>
      <c r="NNI37" t="s">
        <v>1143</v>
      </c>
      <c r="NNJ37" t="s">
        <v>1143</v>
      </c>
      <c r="NNK37" t="s">
        <v>1143</v>
      </c>
      <c r="NNL37" t="s">
        <v>1143</v>
      </c>
      <c r="NNM37" t="s">
        <v>1143</v>
      </c>
      <c r="NNN37" t="s">
        <v>1143</v>
      </c>
      <c r="NNO37" t="s">
        <v>1143</v>
      </c>
      <c r="NNP37" t="s">
        <v>1143</v>
      </c>
      <c r="NNQ37" t="s">
        <v>1143</v>
      </c>
      <c r="NNR37" t="s">
        <v>1143</v>
      </c>
      <c r="NNS37" t="s">
        <v>1143</v>
      </c>
      <c r="NNT37" t="s">
        <v>1143</v>
      </c>
      <c r="NNU37" t="s">
        <v>1143</v>
      </c>
      <c r="NNV37" t="s">
        <v>1143</v>
      </c>
      <c r="NNW37" t="s">
        <v>1143</v>
      </c>
      <c r="NNX37" t="s">
        <v>1143</v>
      </c>
      <c r="NNY37" t="s">
        <v>1143</v>
      </c>
      <c r="NNZ37" t="s">
        <v>1143</v>
      </c>
      <c r="NOA37" t="s">
        <v>1143</v>
      </c>
      <c r="NOB37" t="s">
        <v>1143</v>
      </c>
      <c r="NOC37" t="s">
        <v>1143</v>
      </c>
      <c r="NOD37" t="s">
        <v>1143</v>
      </c>
      <c r="NOE37" t="s">
        <v>1143</v>
      </c>
      <c r="NOF37" t="s">
        <v>1143</v>
      </c>
      <c r="NOG37" t="s">
        <v>1143</v>
      </c>
      <c r="NOH37" t="s">
        <v>1143</v>
      </c>
      <c r="NOI37" t="s">
        <v>1143</v>
      </c>
      <c r="NOJ37" t="s">
        <v>1143</v>
      </c>
      <c r="NOK37" t="s">
        <v>1143</v>
      </c>
      <c r="NOL37" t="s">
        <v>1143</v>
      </c>
      <c r="NOM37" t="s">
        <v>1143</v>
      </c>
      <c r="NON37" t="s">
        <v>1143</v>
      </c>
      <c r="NOO37" t="s">
        <v>1143</v>
      </c>
      <c r="NOP37" t="s">
        <v>1143</v>
      </c>
      <c r="NOQ37" t="s">
        <v>1143</v>
      </c>
      <c r="NOR37" t="s">
        <v>1143</v>
      </c>
      <c r="NOS37" t="s">
        <v>1143</v>
      </c>
      <c r="NOT37" t="s">
        <v>1143</v>
      </c>
      <c r="NOU37" t="s">
        <v>1143</v>
      </c>
      <c r="NOV37" t="s">
        <v>1143</v>
      </c>
      <c r="NOW37" t="s">
        <v>1143</v>
      </c>
      <c r="NOX37" t="s">
        <v>1143</v>
      </c>
      <c r="NOY37" t="s">
        <v>1143</v>
      </c>
      <c r="NOZ37" t="s">
        <v>1143</v>
      </c>
      <c r="NPA37" t="s">
        <v>1143</v>
      </c>
      <c r="NPB37" t="s">
        <v>1143</v>
      </c>
      <c r="NPC37" t="s">
        <v>1143</v>
      </c>
      <c r="NPD37" t="s">
        <v>1143</v>
      </c>
      <c r="NPE37" t="s">
        <v>1143</v>
      </c>
      <c r="NPF37" t="s">
        <v>1143</v>
      </c>
      <c r="NPG37" t="s">
        <v>1143</v>
      </c>
      <c r="NPH37" t="s">
        <v>1143</v>
      </c>
      <c r="NPI37" t="s">
        <v>1143</v>
      </c>
      <c r="NPJ37" t="s">
        <v>1143</v>
      </c>
      <c r="NPK37" t="s">
        <v>1143</v>
      </c>
      <c r="NPL37" t="s">
        <v>1143</v>
      </c>
      <c r="NPM37" t="s">
        <v>1143</v>
      </c>
      <c r="NPN37" t="s">
        <v>1143</v>
      </c>
      <c r="NPO37" t="s">
        <v>1143</v>
      </c>
      <c r="NPP37" t="s">
        <v>1143</v>
      </c>
      <c r="NPQ37" t="s">
        <v>1143</v>
      </c>
      <c r="NPR37" t="s">
        <v>1143</v>
      </c>
      <c r="NPS37" t="s">
        <v>1143</v>
      </c>
      <c r="NPT37" t="s">
        <v>1143</v>
      </c>
      <c r="NPU37" t="s">
        <v>1143</v>
      </c>
      <c r="NPV37" t="s">
        <v>1143</v>
      </c>
      <c r="NPW37" t="s">
        <v>1143</v>
      </c>
      <c r="NPX37" t="s">
        <v>1143</v>
      </c>
      <c r="NPY37" t="s">
        <v>1143</v>
      </c>
      <c r="NPZ37" t="s">
        <v>1143</v>
      </c>
      <c r="NQA37" t="s">
        <v>1143</v>
      </c>
      <c r="NQB37" t="s">
        <v>1143</v>
      </c>
      <c r="NQC37" t="s">
        <v>1143</v>
      </c>
      <c r="NQD37" t="s">
        <v>1143</v>
      </c>
      <c r="NQE37" t="s">
        <v>1143</v>
      </c>
      <c r="NQF37" t="s">
        <v>1143</v>
      </c>
      <c r="NQG37" t="s">
        <v>1143</v>
      </c>
      <c r="NQH37" t="s">
        <v>1143</v>
      </c>
      <c r="NQI37" t="s">
        <v>1143</v>
      </c>
      <c r="NQJ37" t="s">
        <v>1143</v>
      </c>
      <c r="NQK37" t="s">
        <v>1143</v>
      </c>
      <c r="NQL37" t="s">
        <v>1143</v>
      </c>
      <c r="NQM37" t="s">
        <v>1143</v>
      </c>
      <c r="NQN37" t="s">
        <v>1143</v>
      </c>
      <c r="NQO37" t="s">
        <v>1143</v>
      </c>
      <c r="NQP37" t="s">
        <v>1143</v>
      </c>
      <c r="NQQ37" t="s">
        <v>1143</v>
      </c>
      <c r="NQR37" t="s">
        <v>1143</v>
      </c>
      <c r="NQS37" t="s">
        <v>1143</v>
      </c>
      <c r="NQT37" t="s">
        <v>1143</v>
      </c>
      <c r="NQU37" t="s">
        <v>1143</v>
      </c>
      <c r="NQV37" t="s">
        <v>1143</v>
      </c>
      <c r="NQW37" t="s">
        <v>1143</v>
      </c>
      <c r="NQX37" t="s">
        <v>1143</v>
      </c>
      <c r="NQY37" t="s">
        <v>1143</v>
      </c>
      <c r="NQZ37" t="s">
        <v>1143</v>
      </c>
      <c r="NRA37" t="s">
        <v>1143</v>
      </c>
      <c r="NRB37" t="s">
        <v>1143</v>
      </c>
      <c r="NRC37" t="s">
        <v>1143</v>
      </c>
      <c r="NRD37" t="s">
        <v>1143</v>
      </c>
      <c r="NRE37" t="s">
        <v>1143</v>
      </c>
      <c r="NRF37" t="s">
        <v>1143</v>
      </c>
      <c r="NRG37" t="s">
        <v>1143</v>
      </c>
      <c r="NRH37" t="s">
        <v>1143</v>
      </c>
      <c r="NRI37" t="s">
        <v>1143</v>
      </c>
      <c r="NRJ37" t="s">
        <v>1143</v>
      </c>
      <c r="NRK37" t="s">
        <v>1143</v>
      </c>
      <c r="NRL37" t="s">
        <v>1143</v>
      </c>
      <c r="NRM37" t="s">
        <v>1143</v>
      </c>
      <c r="NRN37" t="s">
        <v>1143</v>
      </c>
      <c r="NRO37" t="s">
        <v>1143</v>
      </c>
      <c r="NRP37" t="s">
        <v>1143</v>
      </c>
      <c r="NRQ37" t="s">
        <v>1143</v>
      </c>
      <c r="NRR37" t="s">
        <v>1143</v>
      </c>
      <c r="NRS37" t="s">
        <v>1143</v>
      </c>
      <c r="NRT37" t="s">
        <v>1143</v>
      </c>
      <c r="NRU37" t="s">
        <v>1143</v>
      </c>
      <c r="NRV37" t="s">
        <v>1143</v>
      </c>
      <c r="NRW37" t="s">
        <v>1143</v>
      </c>
      <c r="NRX37" t="s">
        <v>1143</v>
      </c>
      <c r="NRY37" t="s">
        <v>1143</v>
      </c>
      <c r="NRZ37" t="s">
        <v>1143</v>
      </c>
      <c r="NSA37" t="s">
        <v>1143</v>
      </c>
      <c r="NSB37" t="s">
        <v>1143</v>
      </c>
      <c r="NSC37" t="s">
        <v>1143</v>
      </c>
      <c r="NSD37" t="s">
        <v>1143</v>
      </c>
      <c r="NSE37" t="s">
        <v>1143</v>
      </c>
      <c r="NSF37" t="s">
        <v>1143</v>
      </c>
      <c r="NSG37" t="s">
        <v>1143</v>
      </c>
      <c r="NSH37" t="s">
        <v>1143</v>
      </c>
      <c r="NSI37" t="s">
        <v>1143</v>
      </c>
      <c r="NSJ37" t="s">
        <v>1143</v>
      </c>
      <c r="NSK37" t="s">
        <v>1143</v>
      </c>
      <c r="NSL37" t="s">
        <v>1143</v>
      </c>
      <c r="NSM37" t="s">
        <v>1143</v>
      </c>
      <c r="NSN37" t="s">
        <v>1143</v>
      </c>
      <c r="NSO37" t="s">
        <v>1143</v>
      </c>
      <c r="NSP37" t="s">
        <v>1143</v>
      </c>
      <c r="NSQ37" t="s">
        <v>1143</v>
      </c>
      <c r="NSR37" t="s">
        <v>1143</v>
      </c>
      <c r="NSS37" t="s">
        <v>1143</v>
      </c>
      <c r="NST37" t="s">
        <v>1143</v>
      </c>
      <c r="NSU37" t="s">
        <v>1143</v>
      </c>
      <c r="NSV37" t="s">
        <v>1143</v>
      </c>
      <c r="NSW37" t="s">
        <v>1143</v>
      </c>
      <c r="NSX37" t="s">
        <v>1143</v>
      </c>
      <c r="NSY37" t="s">
        <v>1143</v>
      </c>
      <c r="NSZ37" t="s">
        <v>1143</v>
      </c>
      <c r="NTA37" t="s">
        <v>1143</v>
      </c>
      <c r="NTB37" t="s">
        <v>1143</v>
      </c>
      <c r="NTC37" t="s">
        <v>1143</v>
      </c>
      <c r="NTD37" t="s">
        <v>1143</v>
      </c>
      <c r="NTE37" t="s">
        <v>1143</v>
      </c>
      <c r="NTF37" t="s">
        <v>1143</v>
      </c>
      <c r="NTG37" t="s">
        <v>1143</v>
      </c>
      <c r="NTH37" t="s">
        <v>1143</v>
      </c>
      <c r="NTI37" t="s">
        <v>1143</v>
      </c>
      <c r="NTJ37" t="s">
        <v>1143</v>
      </c>
      <c r="NTK37" t="s">
        <v>1143</v>
      </c>
      <c r="NTL37" t="s">
        <v>1143</v>
      </c>
      <c r="NTM37" t="s">
        <v>1143</v>
      </c>
      <c r="NTN37" t="s">
        <v>1143</v>
      </c>
      <c r="NTO37" t="s">
        <v>1143</v>
      </c>
      <c r="NTP37" t="s">
        <v>1143</v>
      </c>
      <c r="NTQ37" t="s">
        <v>1143</v>
      </c>
      <c r="NTR37" t="s">
        <v>1143</v>
      </c>
      <c r="NTS37" t="s">
        <v>1143</v>
      </c>
      <c r="NTT37" t="s">
        <v>1143</v>
      </c>
      <c r="NTU37" t="s">
        <v>1143</v>
      </c>
      <c r="NTV37" t="s">
        <v>1143</v>
      </c>
      <c r="NTW37" t="s">
        <v>1143</v>
      </c>
      <c r="NTX37" t="s">
        <v>1143</v>
      </c>
      <c r="NTY37" t="s">
        <v>1143</v>
      </c>
      <c r="NTZ37" t="s">
        <v>1143</v>
      </c>
      <c r="NUA37" t="s">
        <v>1143</v>
      </c>
      <c r="NUB37" t="s">
        <v>1143</v>
      </c>
      <c r="NUC37" t="s">
        <v>1143</v>
      </c>
      <c r="NUD37" t="s">
        <v>1143</v>
      </c>
      <c r="NUE37" t="s">
        <v>1143</v>
      </c>
      <c r="NUF37" t="s">
        <v>1143</v>
      </c>
      <c r="NUG37" t="s">
        <v>1143</v>
      </c>
      <c r="NUH37" t="s">
        <v>1143</v>
      </c>
      <c r="NUI37" t="s">
        <v>1143</v>
      </c>
      <c r="NUJ37" t="s">
        <v>1143</v>
      </c>
      <c r="NUK37" t="s">
        <v>1143</v>
      </c>
      <c r="NUL37" t="s">
        <v>1143</v>
      </c>
      <c r="NUM37" t="s">
        <v>1143</v>
      </c>
      <c r="NUN37" t="s">
        <v>1143</v>
      </c>
      <c r="NUO37" t="s">
        <v>1143</v>
      </c>
      <c r="NUP37" t="s">
        <v>1143</v>
      </c>
      <c r="NUQ37" t="s">
        <v>1143</v>
      </c>
      <c r="NUR37" t="s">
        <v>1143</v>
      </c>
      <c r="NUS37" t="s">
        <v>1143</v>
      </c>
      <c r="NUT37" t="s">
        <v>1143</v>
      </c>
      <c r="NUU37" t="s">
        <v>1143</v>
      </c>
      <c r="NUV37" t="s">
        <v>1143</v>
      </c>
      <c r="NUW37" t="s">
        <v>1143</v>
      </c>
      <c r="NUX37" t="s">
        <v>1143</v>
      </c>
      <c r="NUY37" t="s">
        <v>1143</v>
      </c>
      <c r="NUZ37" t="s">
        <v>1143</v>
      </c>
      <c r="NVA37" t="s">
        <v>1143</v>
      </c>
      <c r="NVB37" t="s">
        <v>1143</v>
      </c>
      <c r="NVC37" t="s">
        <v>1143</v>
      </c>
      <c r="NVD37" t="s">
        <v>1143</v>
      </c>
      <c r="NVE37" t="s">
        <v>1143</v>
      </c>
      <c r="NVF37" t="s">
        <v>1143</v>
      </c>
      <c r="NVG37" t="s">
        <v>1143</v>
      </c>
      <c r="NVH37" t="s">
        <v>1143</v>
      </c>
      <c r="NVI37" t="s">
        <v>1143</v>
      </c>
      <c r="NVJ37" t="s">
        <v>1143</v>
      </c>
      <c r="NVK37" t="s">
        <v>1143</v>
      </c>
      <c r="NVL37" t="s">
        <v>1143</v>
      </c>
      <c r="NVM37" t="s">
        <v>1143</v>
      </c>
      <c r="NVN37" t="s">
        <v>1143</v>
      </c>
      <c r="NVO37" t="s">
        <v>1143</v>
      </c>
      <c r="NVP37" t="s">
        <v>1143</v>
      </c>
      <c r="NVQ37" t="s">
        <v>1143</v>
      </c>
      <c r="NVR37" t="s">
        <v>1143</v>
      </c>
      <c r="NVS37" t="s">
        <v>1143</v>
      </c>
      <c r="NVT37" t="s">
        <v>1143</v>
      </c>
      <c r="NVU37" t="s">
        <v>1143</v>
      </c>
      <c r="NVV37" t="s">
        <v>1143</v>
      </c>
      <c r="NVW37" t="s">
        <v>1143</v>
      </c>
      <c r="NVX37" t="s">
        <v>1143</v>
      </c>
      <c r="NVY37" t="s">
        <v>1143</v>
      </c>
      <c r="NVZ37" t="s">
        <v>1143</v>
      </c>
      <c r="NWA37" t="s">
        <v>1143</v>
      </c>
      <c r="NWB37" t="s">
        <v>1143</v>
      </c>
      <c r="NWC37" t="s">
        <v>1143</v>
      </c>
      <c r="NWD37" t="s">
        <v>1143</v>
      </c>
      <c r="NWE37" t="s">
        <v>1143</v>
      </c>
      <c r="NWF37" t="s">
        <v>1143</v>
      </c>
      <c r="NWG37" t="s">
        <v>1143</v>
      </c>
      <c r="NWH37" t="s">
        <v>1143</v>
      </c>
      <c r="NWI37" t="s">
        <v>1143</v>
      </c>
      <c r="NWJ37" t="s">
        <v>1143</v>
      </c>
      <c r="NWK37" t="s">
        <v>1143</v>
      </c>
      <c r="NWL37" t="s">
        <v>1143</v>
      </c>
      <c r="NWM37" t="s">
        <v>1143</v>
      </c>
      <c r="NWN37" t="s">
        <v>1143</v>
      </c>
      <c r="NWO37" t="s">
        <v>1143</v>
      </c>
      <c r="NWP37" t="s">
        <v>1143</v>
      </c>
      <c r="NWQ37" t="s">
        <v>1143</v>
      </c>
      <c r="NWR37" t="s">
        <v>1143</v>
      </c>
      <c r="NWS37" t="s">
        <v>1143</v>
      </c>
      <c r="NWT37" t="s">
        <v>1143</v>
      </c>
      <c r="NWU37" t="s">
        <v>1143</v>
      </c>
      <c r="NWV37" t="s">
        <v>1143</v>
      </c>
      <c r="NWW37" t="s">
        <v>1143</v>
      </c>
      <c r="NWX37" t="s">
        <v>1143</v>
      </c>
      <c r="NWY37" t="s">
        <v>1143</v>
      </c>
      <c r="NWZ37" t="s">
        <v>1143</v>
      </c>
      <c r="NXA37" t="s">
        <v>1143</v>
      </c>
      <c r="NXB37" t="s">
        <v>1143</v>
      </c>
      <c r="NXC37" t="s">
        <v>1143</v>
      </c>
      <c r="NXD37" t="s">
        <v>1143</v>
      </c>
      <c r="NXE37" t="s">
        <v>1143</v>
      </c>
      <c r="NXF37" t="s">
        <v>1143</v>
      </c>
      <c r="NXG37" t="s">
        <v>1143</v>
      </c>
      <c r="NXH37" t="s">
        <v>1143</v>
      </c>
      <c r="NXI37" t="s">
        <v>1143</v>
      </c>
      <c r="NXJ37" t="s">
        <v>1143</v>
      </c>
      <c r="NXK37" t="s">
        <v>1143</v>
      </c>
      <c r="NXL37" t="s">
        <v>1143</v>
      </c>
      <c r="NXM37" t="s">
        <v>1143</v>
      </c>
      <c r="NXN37" t="s">
        <v>1143</v>
      </c>
      <c r="NXO37" t="s">
        <v>1143</v>
      </c>
      <c r="NXP37" t="s">
        <v>1143</v>
      </c>
      <c r="NXQ37" t="s">
        <v>1143</v>
      </c>
      <c r="NXR37" t="s">
        <v>1143</v>
      </c>
      <c r="NXS37" t="s">
        <v>1143</v>
      </c>
      <c r="NXT37" t="s">
        <v>1143</v>
      </c>
      <c r="NXU37" t="s">
        <v>1143</v>
      </c>
      <c r="NXV37" t="s">
        <v>1143</v>
      </c>
      <c r="NXW37" t="s">
        <v>1143</v>
      </c>
      <c r="NXX37" t="s">
        <v>1143</v>
      </c>
      <c r="NXY37" t="s">
        <v>1143</v>
      </c>
      <c r="NXZ37" t="s">
        <v>1143</v>
      </c>
      <c r="NYA37" t="s">
        <v>1143</v>
      </c>
      <c r="NYB37" t="s">
        <v>1143</v>
      </c>
      <c r="NYC37" t="s">
        <v>1143</v>
      </c>
      <c r="NYD37" t="s">
        <v>1143</v>
      </c>
      <c r="NYE37" t="s">
        <v>1143</v>
      </c>
      <c r="NYF37" t="s">
        <v>1143</v>
      </c>
      <c r="NYG37" t="s">
        <v>1143</v>
      </c>
      <c r="NYH37" t="s">
        <v>1143</v>
      </c>
      <c r="NYI37" t="s">
        <v>1143</v>
      </c>
      <c r="NYJ37" t="s">
        <v>1143</v>
      </c>
      <c r="NYK37" t="s">
        <v>1143</v>
      </c>
      <c r="NYL37" t="s">
        <v>1143</v>
      </c>
      <c r="NYM37" t="s">
        <v>1143</v>
      </c>
      <c r="NYN37" t="s">
        <v>1143</v>
      </c>
      <c r="NYO37" t="s">
        <v>1143</v>
      </c>
      <c r="NYP37" t="s">
        <v>1143</v>
      </c>
      <c r="NYQ37" t="s">
        <v>1143</v>
      </c>
      <c r="NYR37" t="s">
        <v>1143</v>
      </c>
      <c r="NYS37" t="s">
        <v>1143</v>
      </c>
      <c r="NYT37" t="s">
        <v>1143</v>
      </c>
      <c r="NYU37" t="s">
        <v>1143</v>
      </c>
      <c r="NYV37" t="s">
        <v>1143</v>
      </c>
      <c r="NYW37" t="s">
        <v>1143</v>
      </c>
      <c r="NYX37" t="s">
        <v>1143</v>
      </c>
      <c r="NYY37" t="s">
        <v>1143</v>
      </c>
      <c r="NYZ37" t="s">
        <v>1143</v>
      </c>
      <c r="NZA37" t="s">
        <v>1143</v>
      </c>
      <c r="NZB37" t="s">
        <v>1143</v>
      </c>
      <c r="NZC37" t="s">
        <v>1143</v>
      </c>
      <c r="NZD37" t="s">
        <v>1143</v>
      </c>
      <c r="NZE37" t="s">
        <v>1143</v>
      </c>
      <c r="NZF37" t="s">
        <v>1143</v>
      </c>
      <c r="NZG37" t="s">
        <v>1143</v>
      </c>
      <c r="NZH37" t="s">
        <v>1143</v>
      </c>
      <c r="NZI37" t="s">
        <v>1143</v>
      </c>
      <c r="NZJ37" t="s">
        <v>1143</v>
      </c>
      <c r="NZK37" t="s">
        <v>1143</v>
      </c>
      <c r="NZL37" t="s">
        <v>1143</v>
      </c>
      <c r="NZM37" t="s">
        <v>1143</v>
      </c>
      <c r="NZN37" t="s">
        <v>1143</v>
      </c>
      <c r="NZO37" t="s">
        <v>1143</v>
      </c>
      <c r="NZP37" t="s">
        <v>1143</v>
      </c>
      <c r="NZQ37" t="s">
        <v>1143</v>
      </c>
      <c r="NZR37" t="s">
        <v>1143</v>
      </c>
      <c r="NZS37" t="s">
        <v>1143</v>
      </c>
      <c r="NZT37" t="s">
        <v>1143</v>
      </c>
      <c r="NZU37" t="s">
        <v>1143</v>
      </c>
      <c r="NZV37" t="s">
        <v>1143</v>
      </c>
      <c r="NZW37" t="s">
        <v>1143</v>
      </c>
      <c r="NZX37" t="s">
        <v>1143</v>
      </c>
      <c r="NZY37" t="s">
        <v>1143</v>
      </c>
      <c r="NZZ37" t="s">
        <v>1143</v>
      </c>
      <c r="OAA37" t="s">
        <v>1143</v>
      </c>
      <c r="OAB37" t="s">
        <v>1143</v>
      </c>
      <c r="OAC37" t="s">
        <v>1143</v>
      </c>
      <c r="OAD37" t="s">
        <v>1143</v>
      </c>
      <c r="OAE37" t="s">
        <v>1143</v>
      </c>
      <c r="OAF37" t="s">
        <v>1143</v>
      </c>
      <c r="OAG37" t="s">
        <v>1143</v>
      </c>
      <c r="OAH37" t="s">
        <v>1143</v>
      </c>
      <c r="OAI37" t="s">
        <v>1143</v>
      </c>
      <c r="OAJ37" t="s">
        <v>1143</v>
      </c>
      <c r="OAK37" t="s">
        <v>1143</v>
      </c>
      <c r="OAL37" t="s">
        <v>1143</v>
      </c>
      <c r="OAM37" t="s">
        <v>1143</v>
      </c>
      <c r="OAN37" t="s">
        <v>1143</v>
      </c>
      <c r="OAO37" t="s">
        <v>1143</v>
      </c>
      <c r="OAP37" t="s">
        <v>1143</v>
      </c>
      <c r="OAQ37" t="s">
        <v>1143</v>
      </c>
      <c r="OAR37" t="s">
        <v>1143</v>
      </c>
      <c r="OAS37" t="s">
        <v>1143</v>
      </c>
      <c r="OAT37" t="s">
        <v>1143</v>
      </c>
      <c r="OAU37" t="s">
        <v>1143</v>
      </c>
      <c r="OAV37" t="s">
        <v>1143</v>
      </c>
      <c r="OAW37" t="s">
        <v>1143</v>
      </c>
      <c r="OAX37" t="s">
        <v>1143</v>
      </c>
      <c r="OAY37" t="s">
        <v>1143</v>
      </c>
      <c r="OAZ37" t="s">
        <v>1143</v>
      </c>
      <c r="OBA37" t="s">
        <v>1143</v>
      </c>
      <c r="OBB37" t="s">
        <v>1143</v>
      </c>
      <c r="OBC37" t="s">
        <v>1143</v>
      </c>
      <c r="OBD37" t="s">
        <v>1143</v>
      </c>
      <c r="OBE37" t="s">
        <v>1143</v>
      </c>
      <c r="OBF37" t="s">
        <v>1143</v>
      </c>
      <c r="OBG37" t="s">
        <v>1143</v>
      </c>
      <c r="OBH37" t="s">
        <v>1143</v>
      </c>
      <c r="OBI37" t="s">
        <v>1143</v>
      </c>
      <c r="OBJ37" t="s">
        <v>1143</v>
      </c>
      <c r="OBK37" t="s">
        <v>1143</v>
      </c>
      <c r="OBL37" t="s">
        <v>1143</v>
      </c>
      <c r="OBM37" t="s">
        <v>1143</v>
      </c>
      <c r="OBN37" t="s">
        <v>1143</v>
      </c>
      <c r="OBO37" t="s">
        <v>1143</v>
      </c>
      <c r="OBP37" t="s">
        <v>1143</v>
      </c>
      <c r="OBQ37" t="s">
        <v>1143</v>
      </c>
      <c r="OBR37" t="s">
        <v>1143</v>
      </c>
      <c r="OBS37" t="s">
        <v>1143</v>
      </c>
      <c r="OBT37" t="s">
        <v>1143</v>
      </c>
      <c r="OBU37" t="s">
        <v>1143</v>
      </c>
      <c r="OBV37" t="s">
        <v>1143</v>
      </c>
      <c r="OBW37" t="s">
        <v>1143</v>
      </c>
      <c r="OBX37" t="s">
        <v>1143</v>
      </c>
      <c r="OBY37" t="s">
        <v>1143</v>
      </c>
      <c r="OBZ37" t="s">
        <v>1143</v>
      </c>
      <c r="OCA37" t="s">
        <v>1143</v>
      </c>
      <c r="OCB37" t="s">
        <v>1143</v>
      </c>
      <c r="OCC37" t="s">
        <v>1143</v>
      </c>
      <c r="OCD37" t="s">
        <v>1143</v>
      </c>
      <c r="OCE37" t="s">
        <v>1143</v>
      </c>
      <c r="OCF37" t="s">
        <v>1143</v>
      </c>
      <c r="OCG37" t="s">
        <v>1143</v>
      </c>
      <c r="OCH37" t="s">
        <v>1143</v>
      </c>
      <c r="OCI37" t="s">
        <v>1143</v>
      </c>
      <c r="OCJ37" t="s">
        <v>1143</v>
      </c>
      <c r="OCK37" t="s">
        <v>1143</v>
      </c>
      <c r="OCL37" t="s">
        <v>1143</v>
      </c>
      <c r="OCM37" t="s">
        <v>1143</v>
      </c>
      <c r="OCN37" t="s">
        <v>1143</v>
      </c>
      <c r="OCO37" t="s">
        <v>1143</v>
      </c>
      <c r="OCP37" t="s">
        <v>1143</v>
      </c>
      <c r="OCQ37" t="s">
        <v>1143</v>
      </c>
      <c r="OCR37" t="s">
        <v>1143</v>
      </c>
      <c r="OCS37" t="s">
        <v>1143</v>
      </c>
      <c r="OCT37" t="s">
        <v>1143</v>
      </c>
      <c r="OCU37" t="s">
        <v>1143</v>
      </c>
      <c r="OCV37" t="s">
        <v>1143</v>
      </c>
      <c r="OCW37" t="s">
        <v>1143</v>
      </c>
      <c r="OCX37" t="s">
        <v>1143</v>
      </c>
      <c r="OCY37" t="s">
        <v>1143</v>
      </c>
      <c r="OCZ37" t="s">
        <v>1143</v>
      </c>
      <c r="ODA37" t="s">
        <v>1143</v>
      </c>
      <c r="ODB37" t="s">
        <v>1143</v>
      </c>
      <c r="ODC37" t="s">
        <v>1143</v>
      </c>
      <c r="ODD37" t="s">
        <v>1143</v>
      </c>
      <c r="ODE37" t="s">
        <v>1143</v>
      </c>
      <c r="ODF37" t="s">
        <v>1143</v>
      </c>
      <c r="ODG37" t="s">
        <v>1143</v>
      </c>
      <c r="ODH37" t="s">
        <v>1143</v>
      </c>
      <c r="ODI37" t="s">
        <v>1143</v>
      </c>
      <c r="ODJ37" t="s">
        <v>1143</v>
      </c>
      <c r="ODK37" t="s">
        <v>1143</v>
      </c>
      <c r="ODL37" t="s">
        <v>1143</v>
      </c>
      <c r="ODM37" t="s">
        <v>1143</v>
      </c>
      <c r="ODN37" t="s">
        <v>1143</v>
      </c>
      <c r="ODO37" t="s">
        <v>1143</v>
      </c>
      <c r="ODP37" t="s">
        <v>1143</v>
      </c>
      <c r="ODQ37" t="s">
        <v>1143</v>
      </c>
      <c r="ODR37" t="s">
        <v>1143</v>
      </c>
      <c r="ODS37" t="s">
        <v>1143</v>
      </c>
      <c r="ODT37" t="s">
        <v>1143</v>
      </c>
      <c r="ODU37" t="s">
        <v>1143</v>
      </c>
      <c r="ODV37" t="s">
        <v>1143</v>
      </c>
      <c r="ODW37" t="s">
        <v>1143</v>
      </c>
      <c r="ODX37" t="s">
        <v>1143</v>
      </c>
      <c r="ODY37" t="s">
        <v>1143</v>
      </c>
      <c r="ODZ37" t="s">
        <v>1143</v>
      </c>
      <c r="OEA37" t="s">
        <v>1143</v>
      </c>
      <c r="OEB37" t="s">
        <v>1143</v>
      </c>
      <c r="OEC37" t="s">
        <v>1143</v>
      </c>
      <c r="OED37" t="s">
        <v>1143</v>
      </c>
      <c r="OEE37" t="s">
        <v>1143</v>
      </c>
      <c r="OEF37" t="s">
        <v>1143</v>
      </c>
      <c r="OEG37" t="s">
        <v>1143</v>
      </c>
      <c r="OEH37" t="s">
        <v>1143</v>
      </c>
      <c r="OEI37" t="s">
        <v>1143</v>
      </c>
      <c r="OEJ37" t="s">
        <v>1143</v>
      </c>
      <c r="OEK37" t="s">
        <v>1143</v>
      </c>
      <c r="OEL37" t="s">
        <v>1143</v>
      </c>
      <c r="OEM37" t="s">
        <v>1143</v>
      </c>
      <c r="OEN37" t="s">
        <v>1143</v>
      </c>
      <c r="OEO37" t="s">
        <v>1143</v>
      </c>
      <c r="OEP37" t="s">
        <v>1143</v>
      </c>
      <c r="OEQ37" t="s">
        <v>1143</v>
      </c>
      <c r="OER37" t="s">
        <v>1143</v>
      </c>
      <c r="OES37" t="s">
        <v>1143</v>
      </c>
      <c r="OET37" t="s">
        <v>1143</v>
      </c>
      <c r="OEU37" t="s">
        <v>1143</v>
      </c>
      <c r="OEV37" t="s">
        <v>1143</v>
      </c>
      <c r="OEW37" t="s">
        <v>1143</v>
      </c>
      <c r="OEX37" t="s">
        <v>1143</v>
      </c>
      <c r="OEY37" t="s">
        <v>1143</v>
      </c>
      <c r="OEZ37" t="s">
        <v>1143</v>
      </c>
      <c r="OFA37" t="s">
        <v>1143</v>
      </c>
      <c r="OFB37" t="s">
        <v>1143</v>
      </c>
      <c r="OFC37" t="s">
        <v>1143</v>
      </c>
      <c r="OFD37" t="s">
        <v>1143</v>
      </c>
      <c r="OFE37" t="s">
        <v>1143</v>
      </c>
      <c r="OFF37" t="s">
        <v>1143</v>
      </c>
      <c r="OFG37" t="s">
        <v>1143</v>
      </c>
      <c r="OFH37" t="s">
        <v>1143</v>
      </c>
      <c r="OFI37" t="s">
        <v>1143</v>
      </c>
      <c r="OFJ37" t="s">
        <v>1143</v>
      </c>
      <c r="OFK37" t="s">
        <v>1143</v>
      </c>
      <c r="OFL37" t="s">
        <v>1143</v>
      </c>
      <c r="OFM37" t="s">
        <v>1143</v>
      </c>
      <c r="OFN37" t="s">
        <v>1143</v>
      </c>
      <c r="OFO37" t="s">
        <v>1143</v>
      </c>
      <c r="OFP37" t="s">
        <v>1143</v>
      </c>
      <c r="OFQ37" t="s">
        <v>1143</v>
      </c>
      <c r="OFR37" t="s">
        <v>1143</v>
      </c>
      <c r="OFS37" t="s">
        <v>1143</v>
      </c>
      <c r="OFT37" t="s">
        <v>1143</v>
      </c>
      <c r="OFU37" t="s">
        <v>1143</v>
      </c>
      <c r="OFV37" t="s">
        <v>1143</v>
      </c>
      <c r="OFW37" t="s">
        <v>1143</v>
      </c>
      <c r="OFX37" t="s">
        <v>1143</v>
      </c>
      <c r="OFY37" t="s">
        <v>1143</v>
      </c>
      <c r="OFZ37" t="s">
        <v>1143</v>
      </c>
      <c r="OGA37" t="s">
        <v>1143</v>
      </c>
      <c r="OGB37" t="s">
        <v>1143</v>
      </c>
      <c r="OGC37" t="s">
        <v>1143</v>
      </c>
      <c r="OGD37" t="s">
        <v>1143</v>
      </c>
      <c r="OGE37" t="s">
        <v>1143</v>
      </c>
      <c r="OGF37" t="s">
        <v>1143</v>
      </c>
      <c r="OGG37" t="s">
        <v>1143</v>
      </c>
      <c r="OGH37" t="s">
        <v>1143</v>
      </c>
      <c r="OGI37" t="s">
        <v>1143</v>
      </c>
      <c r="OGJ37" t="s">
        <v>1143</v>
      </c>
      <c r="OGK37" t="s">
        <v>1143</v>
      </c>
      <c r="OGL37" t="s">
        <v>1143</v>
      </c>
      <c r="OGM37" t="s">
        <v>1143</v>
      </c>
      <c r="OGN37" t="s">
        <v>1143</v>
      </c>
      <c r="OGO37" t="s">
        <v>1143</v>
      </c>
      <c r="OGP37" t="s">
        <v>1143</v>
      </c>
      <c r="OGQ37" t="s">
        <v>1143</v>
      </c>
      <c r="OGR37" t="s">
        <v>1143</v>
      </c>
      <c r="OGS37" t="s">
        <v>1143</v>
      </c>
      <c r="OGT37" t="s">
        <v>1143</v>
      </c>
      <c r="OGU37" t="s">
        <v>1143</v>
      </c>
      <c r="OGV37" t="s">
        <v>1143</v>
      </c>
      <c r="OGW37" t="s">
        <v>1143</v>
      </c>
      <c r="OGX37" t="s">
        <v>1143</v>
      </c>
      <c r="OGY37" t="s">
        <v>1143</v>
      </c>
      <c r="OGZ37" t="s">
        <v>1143</v>
      </c>
      <c r="OHA37" t="s">
        <v>1143</v>
      </c>
      <c r="OHB37" t="s">
        <v>1143</v>
      </c>
      <c r="OHC37" t="s">
        <v>1143</v>
      </c>
      <c r="OHD37" t="s">
        <v>1143</v>
      </c>
      <c r="OHE37" t="s">
        <v>1143</v>
      </c>
      <c r="OHF37" t="s">
        <v>1143</v>
      </c>
      <c r="OHG37" t="s">
        <v>1143</v>
      </c>
      <c r="OHH37" t="s">
        <v>1143</v>
      </c>
      <c r="OHI37" t="s">
        <v>1143</v>
      </c>
      <c r="OHJ37" t="s">
        <v>1143</v>
      </c>
      <c r="OHK37" t="s">
        <v>1143</v>
      </c>
      <c r="OHL37" t="s">
        <v>1143</v>
      </c>
      <c r="OHM37" t="s">
        <v>1143</v>
      </c>
      <c r="OHN37" t="s">
        <v>1143</v>
      </c>
      <c r="OHO37" t="s">
        <v>1143</v>
      </c>
      <c r="OHP37" t="s">
        <v>1143</v>
      </c>
      <c r="OHQ37" t="s">
        <v>1143</v>
      </c>
      <c r="OHR37" t="s">
        <v>1143</v>
      </c>
      <c r="OHS37" t="s">
        <v>1143</v>
      </c>
      <c r="OHT37" t="s">
        <v>1143</v>
      </c>
      <c r="OHU37" t="s">
        <v>1143</v>
      </c>
      <c r="OHV37" t="s">
        <v>1143</v>
      </c>
      <c r="OHW37" t="s">
        <v>1143</v>
      </c>
      <c r="OHX37" t="s">
        <v>1143</v>
      </c>
      <c r="OHY37" t="s">
        <v>1143</v>
      </c>
      <c r="OHZ37" t="s">
        <v>1143</v>
      </c>
      <c r="OIA37" t="s">
        <v>1143</v>
      </c>
      <c r="OIB37" t="s">
        <v>1143</v>
      </c>
      <c r="OIC37" t="s">
        <v>1143</v>
      </c>
      <c r="OID37" t="s">
        <v>1143</v>
      </c>
      <c r="OIE37" t="s">
        <v>1143</v>
      </c>
      <c r="OIF37" t="s">
        <v>1143</v>
      </c>
      <c r="OIG37" t="s">
        <v>1143</v>
      </c>
      <c r="OIH37" t="s">
        <v>1143</v>
      </c>
      <c r="OII37" t="s">
        <v>1143</v>
      </c>
      <c r="OIJ37" t="s">
        <v>1143</v>
      </c>
      <c r="OIK37" t="s">
        <v>1143</v>
      </c>
      <c r="OIL37" t="s">
        <v>1143</v>
      </c>
      <c r="OIM37" t="s">
        <v>1143</v>
      </c>
      <c r="OIN37" t="s">
        <v>1143</v>
      </c>
      <c r="OIO37" t="s">
        <v>1143</v>
      </c>
      <c r="OIP37" t="s">
        <v>1143</v>
      </c>
      <c r="OIQ37" t="s">
        <v>1143</v>
      </c>
      <c r="OIR37" t="s">
        <v>1143</v>
      </c>
      <c r="OIS37" t="s">
        <v>1143</v>
      </c>
      <c r="OIT37" t="s">
        <v>1143</v>
      </c>
      <c r="OIU37" t="s">
        <v>1143</v>
      </c>
      <c r="OIV37" t="s">
        <v>1143</v>
      </c>
      <c r="OIW37" t="s">
        <v>1143</v>
      </c>
      <c r="OIX37" t="s">
        <v>1143</v>
      </c>
      <c r="OIY37" t="s">
        <v>1143</v>
      </c>
      <c r="OIZ37" t="s">
        <v>1143</v>
      </c>
      <c r="OJA37" t="s">
        <v>1143</v>
      </c>
      <c r="OJB37" t="s">
        <v>1143</v>
      </c>
      <c r="OJC37" t="s">
        <v>1143</v>
      </c>
      <c r="OJD37" t="s">
        <v>1143</v>
      </c>
      <c r="OJE37" t="s">
        <v>1143</v>
      </c>
      <c r="OJF37" t="s">
        <v>1143</v>
      </c>
      <c r="OJG37" t="s">
        <v>1143</v>
      </c>
      <c r="OJH37" t="s">
        <v>1143</v>
      </c>
      <c r="OJI37" t="s">
        <v>1143</v>
      </c>
      <c r="OJJ37" t="s">
        <v>1143</v>
      </c>
      <c r="OJK37" t="s">
        <v>1143</v>
      </c>
      <c r="OJL37" t="s">
        <v>1143</v>
      </c>
      <c r="OJM37" t="s">
        <v>1143</v>
      </c>
      <c r="OJN37" t="s">
        <v>1143</v>
      </c>
      <c r="OJO37" t="s">
        <v>1143</v>
      </c>
      <c r="OJP37" t="s">
        <v>1143</v>
      </c>
      <c r="OJQ37" t="s">
        <v>1143</v>
      </c>
      <c r="OJR37" t="s">
        <v>1143</v>
      </c>
      <c r="OJS37" t="s">
        <v>1143</v>
      </c>
      <c r="OJT37" t="s">
        <v>1143</v>
      </c>
      <c r="OJU37" t="s">
        <v>1143</v>
      </c>
      <c r="OJV37" t="s">
        <v>1143</v>
      </c>
      <c r="OJW37" t="s">
        <v>1143</v>
      </c>
      <c r="OJX37" t="s">
        <v>1143</v>
      </c>
      <c r="OJY37" t="s">
        <v>1143</v>
      </c>
      <c r="OJZ37" t="s">
        <v>1143</v>
      </c>
      <c r="OKA37" t="s">
        <v>1143</v>
      </c>
      <c r="OKB37" t="s">
        <v>1143</v>
      </c>
      <c r="OKC37" t="s">
        <v>1143</v>
      </c>
      <c r="OKD37" t="s">
        <v>1143</v>
      </c>
      <c r="OKE37" t="s">
        <v>1143</v>
      </c>
      <c r="OKF37" t="s">
        <v>1143</v>
      </c>
      <c r="OKG37" t="s">
        <v>1143</v>
      </c>
      <c r="OKH37" t="s">
        <v>1143</v>
      </c>
      <c r="OKI37" t="s">
        <v>1143</v>
      </c>
      <c r="OKJ37" t="s">
        <v>1143</v>
      </c>
      <c r="OKK37" t="s">
        <v>1143</v>
      </c>
      <c r="OKL37" t="s">
        <v>1143</v>
      </c>
      <c r="OKM37" t="s">
        <v>1143</v>
      </c>
      <c r="OKN37" t="s">
        <v>1143</v>
      </c>
      <c r="OKO37" t="s">
        <v>1143</v>
      </c>
      <c r="OKP37" t="s">
        <v>1143</v>
      </c>
      <c r="OKQ37" t="s">
        <v>1143</v>
      </c>
      <c r="OKR37" t="s">
        <v>1143</v>
      </c>
      <c r="OKS37" t="s">
        <v>1143</v>
      </c>
      <c r="OKT37" t="s">
        <v>1143</v>
      </c>
      <c r="OKU37" t="s">
        <v>1143</v>
      </c>
      <c r="OKV37" t="s">
        <v>1143</v>
      </c>
      <c r="OKW37" t="s">
        <v>1143</v>
      </c>
      <c r="OKX37" t="s">
        <v>1143</v>
      </c>
      <c r="OKY37" t="s">
        <v>1143</v>
      </c>
      <c r="OKZ37" t="s">
        <v>1143</v>
      </c>
      <c r="OLA37" t="s">
        <v>1143</v>
      </c>
      <c r="OLB37" t="s">
        <v>1143</v>
      </c>
      <c r="OLC37" t="s">
        <v>1143</v>
      </c>
      <c r="OLD37" t="s">
        <v>1143</v>
      </c>
      <c r="OLE37" t="s">
        <v>1143</v>
      </c>
      <c r="OLF37" t="s">
        <v>1143</v>
      </c>
      <c r="OLG37" t="s">
        <v>1143</v>
      </c>
      <c r="OLH37" t="s">
        <v>1143</v>
      </c>
      <c r="OLI37" t="s">
        <v>1143</v>
      </c>
      <c r="OLJ37" t="s">
        <v>1143</v>
      </c>
      <c r="OLK37" t="s">
        <v>1143</v>
      </c>
      <c r="OLL37" t="s">
        <v>1143</v>
      </c>
      <c r="OLM37" t="s">
        <v>1143</v>
      </c>
      <c r="OLN37" t="s">
        <v>1143</v>
      </c>
      <c r="OLO37" t="s">
        <v>1143</v>
      </c>
      <c r="OLP37" t="s">
        <v>1143</v>
      </c>
      <c r="OLQ37" t="s">
        <v>1143</v>
      </c>
      <c r="OLR37" t="s">
        <v>1143</v>
      </c>
      <c r="OLS37" t="s">
        <v>1143</v>
      </c>
      <c r="OLT37" t="s">
        <v>1143</v>
      </c>
      <c r="OLU37" t="s">
        <v>1143</v>
      </c>
      <c r="OLV37" t="s">
        <v>1143</v>
      </c>
      <c r="OLW37" t="s">
        <v>1143</v>
      </c>
      <c r="OLX37" t="s">
        <v>1143</v>
      </c>
      <c r="OLY37" t="s">
        <v>1143</v>
      </c>
      <c r="OLZ37" t="s">
        <v>1143</v>
      </c>
      <c r="OMA37" t="s">
        <v>1143</v>
      </c>
      <c r="OMB37" t="s">
        <v>1143</v>
      </c>
      <c r="OMC37" t="s">
        <v>1143</v>
      </c>
      <c r="OMD37" t="s">
        <v>1143</v>
      </c>
      <c r="OME37" t="s">
        <v>1143</v>
      </c>
      <c r="OMF37" t="s">
        <v>1143</v>
      </c>
      <c r="OMG37" t="s">
        <v>1143</v>
      </c>
      <c r="OMH37" t="s">
        <v>1143</v>
      </c>
      <c r="OMI37" t="s">
        <v>1143</v>
      </c>
      <c r="OMJ37" t="s">
        <v>1143</v>
      </c>
      <c r="OMK37" t="s">
        <v>1143</v>
      </c>
      <c r="OML37" t="s">
        <v>1143</v>
      </c>
      <c r="OMM37" t="s">
        <v>1143</v>
      </c>
      <c r="OMN37" t="s">
        <v>1143</v>
      </c>
      <c r="OMO37" t="s">
        <v>1143</v>
      </c>
      <c r="OMP37" t="s">
        <v>1143</v>
      </c>
      <c r="OMQ37" t="s">
        <v>1143</v>
      </c>
      <c r="OMR37" t="s">
        <v>1143</v>
      </c>
      <c r="OMS37" t="s">
        <v>1143</v>
      </c>
      <c r="OMT37" t="s">
        <v>1143</v>
      </c>
      <c r="OMU37" t="s">
        <v>1143</v>
      </c>
      <c r="OMV37" t="s">
        <v>1143</v>
      </c>
      <c r="OMW37" t="s">
        <v>1143</v>
      </c>
      <c r="OMX37" t="s">
        <v>1143</v>
      </c>
      <c r="OMY37" t="s">
        <v>1143</v>
      </c>
      <c r="OMZ37" t="s">
        <v>1143</v>
      </c>
      <c r="ONA37" t="s">
        <v>1143</v>
      </c>
      <c r="ONB37" t="s">
        <v>1143</v>
      </c>
      <c r="ONC37" t="s">
        <v>1143</v>
      </c>
      <c r="OND37" t="s">
        <v>1143</v>
      </c>
      <c r="ONE37" t="s">
        <v>1143</v>
      </c>
      <c r="ONF37" t="s">
        <v>1143</v>
      </c>
      <c r="ONG37" t="s">
        <v>1143</v>
      </c>
      <c r="ONH37" t="s">
        <v>1143</v>
      </c>
      <c r="ONI37" t="s">
        <v>1143</v>
      </c>
      <c r="ONJ37" t="s">
        <v>1143</v>
      </c>
      <c r="ONK37" t="s">
        <v>1143</v>
      </c>
      <c r="ONL37" t="s">
        <v>1143</v>
      </c>
      <c r="ONM37" t="s">
        <v>1143</v>
      </c>
      <c r="ONN37" t="s">
        <v>1143</v>
      </c>
      <c r="ONO37" t="s">
        <v>1143</v>
      </c>
      <c r="ONP37" t="s">
        <v>1143</v>
      </c>
      <c r="ONQ37" t="s">
        <v>1143</v>
      </c>
      <c r="ONR37" t="s">
        <v>1143</v>
      </c>
      <c r="ONS37" t="s">
        <v>1143</v>
      </c>
      <c r="ONT37" t="s">
        <v>1143</v>
      </c>
      <c r="ONU37" t="s">
        <v>1143</v>
      </c>
      <c r="ONV37" t="s">
        <v>1143</v>
      </c>
      <c r="ONW37" t="s">
        <v>1143</v>
      </c>
      <c r="ONX37" t="s">
        <v>1143</v>
      </c>
      <c r="ONY37" t="s">
        <v>1143</v>
      </c>
      <c r="ONZ37" t="s">
        <v>1143</v>
      </c>
      <c r="OOA37" t="s">
        <v>1143</v>
      </c>
      <c r="OOB37" t="s">
        <v>1143</v>
      </c>
      <c r="OOC37" t="s">
        <v>1143</v>
      </c>
      <c r="OOD37" t="s">
        <v>1143</v>
      </c>
      <c r="OOE37" t="s">
        <v>1143</v>
      </c>
      <c r="OOF37" t="s">
        <v>1143</v>
      </c>
      <c r="OOG37" t="s">
        <v>1143</v>
      </c>
      <c r="OOH37" t="s">
        <v>1143</v>
      </c>
      <c r="OOI37" t="s">
        <v>1143</v>
      </c>
      <c r="OOJ37" t="s">
        <v>1143</v>
      </c>
      <c r="OOK37" t="s">
        <v>1143</v>
      </c>
      <c r="OOL37" t="s">
        <v>1143</v>
      </c>
      <c r="OOM37" t="s">
        <v>1143</v>
      </c>
      <c r="OON37" t="s">
        <v>1143</v>
      </c>
      <c r="OOO37" t="s">
        <v>1143</v>
      </c>
      <c r="OOP37" t="s">
        <v>1143</v>
      </c>
      <c r="OOQ37" t="s">
        <v>1143</v>
      </c>
      <c r="OOR37" t="s">
        <v>1143</v>
      </c>
      <c r="OOS37" t="s">
        <v>1143</v>
      </c>
      <c r="OOT37" t="s">
        <v>1143</v>
      </c>
      <c r="OOU37" t="s">
        <v>1143</v>
      </c>
      <c r="OOV37" t="s">
        <v>1143</v>
      </c>
      <c r="OOW37" t="s">
        <v>1143</v>
      </c>
      <c r="OOX37" t="s">
        <v>1143</v>
      </c>
      <c r="OOY37" t="s">
        <v>1143</v>
      </c>
      <c r="OOZ37" t="s">
        <v>1143</v>
      </c>
      <c r="OPA37" t="s">
        <v>1143</v>
      </c>
      <c r="OPB37" t="s">
        <v>1143</v>
      </c>
      <c r="OPC37" t="s">
        <v>1143</v>
      </c>
      <c r="OPD37" t="s">
        <v>1143</v>
      </c>
      <c r="OPE37" t="s">
        <v>1143</v>
      </c>
      <c r="OPF37" t="s">
        <v>1143</v>
      </c>
      <c r="OPG37" t="s">
        <v>1143</v>
      </c>
      <c r="OPH37" t="s">
        <v>1143</v>
      </c>
      <c r="OPI37" t="s">
        <v>1143</v>
      </c>
      <c r="OPJ37" t="s">
        <v>1143</v>
      </c>
      <c r="OPK37" t="s">
        <v>1143</v>
      </c>
      <c r="OPL37" t="s">
        <v>1143</v>
      </c>
      <c r="OPM37" t="s">
        <v>1143</v>
      </c>
      <c r="OPN37" t="s">
        <v>1143</v>
      </c>
      <c r="OPO37" t="s">
        <v>1143</v>
      </c>
      <c r="OPP37" t="s">
        <v>1143</v>
      </c>
      <c r="OPQ37" t="s">
        <v>1143</v>
      </c>
      <c r="OPR37" t="s">
        <v>1143</v>
      </c>
      <c r="OPS37" t="s">
        <v>1143</v>
      </c>
      <c r="OPT37" t="s">
        <v>1143</v>
      </c>
      <c r="OPU37" t="s">
        <v>1143</v>
      </c>
      <c r="OPV37" t="s">
        <v>1143</v>
      </c>
      <c r="OPW37" t="s">
        <v>1143</v>
      </c>
      <c r="OPX37" t="s">
        <v>1143</v>
      </c>
      <c r="OPY37" t="s">
        <v>1143</v>
      </c>
      <c r="OPZ37" t="s">
        <v>1143</v>
      </c>
      <c r="OQA37" t="s">
        <v>1143</v>
      </c>
      <c r="OQB37" t="s">
        <v>1143</v>
      </c>
      <c r="OQC37" t="s">
        <v>1143</v>
      </c>
      <c r="OQD37" t="s">
        <v>1143</v>
      </c>
      <c r="OQE37" t="s">
        <v>1143</v>
      </c>
      <c r="OQF37" t="s">
        <v>1143</v>
      </c>
      <c r="OQG37" t="s">
        <v>1143</v>
      </c>
      <c r="OQH37" t="s">
        <v>1143</v>
      </c>
      <c r="OQI37" t="s">
        <v>1143</v>
      </c>
      <c r="OQJ37" t="s">
        <v>1143</v>
      </c>
      <c r="OQK37" t="s">
        <v>1143</v>
      </c>
      <c r="OQL37" t="s">
        <v>1143</v>
      </c>
      <c r="OQM37" t="s">
        <v>1143</v>
      </c>
      <c r="OQN37" t="s">
        <v>1143</v>
      </c>
      <c r="OQO37" t="s">
        <v>1143</v>
      </c>
      <c r="OQP37" t="s">
        <v>1143</v>
      </c>
      <c r="OQQ37" t="s">
        <v>1143</v>
      </c>
      <c r="OQR37" t="s">
        <v>1143</v>
      </c>
      <c r="OQS37" t="s">
        <v>1143</v>
      </c>
      <c r="OQT37" t="s">
        <v>1143</v>
      </c>
      <c r="OQU37" t="s">
        <v>1143</v>
      </c>
      <c r="OQV37" t="s">
        <v>1143</v>
      </c>
      <c r="OQW37" t="s">
        <v>1143</v>
      </c>
      <c r="OQX37" t="s">
        <v>1143</v>
      </c>
      <c r="OQY37" t="s">
        <v>1143</v>
      </c>
      <c r="OQZ37" t="s">
        <v>1143</v>
      </c>
      <c r="ORA37" t="s">
        <v>1143</v>
      </c>
      <c r="ORB37" t="s">
        <v>1143</v>
      </c>
      <c r="ORC37" t="s">
        <v>1143</v>
      </c>
      <c r="ORD37" t="s">
        <v>1143</v>
      </c>
      <c r="ORE37" t="s">
        <v>1143</v>
      </c>
      <c r="ORF37" t="s">
        <v>1143</v>
      </c>
      <c r="ORG37" t="s">
        <v>1143</v>
      </c>
      <c r="ORH37" t="s">
        <v>1143</v>
      </c>
      <c r="ORI37" t="s">
        <v>1143</v>
      </c>
      <c r="ORJ37" t="s">
        <v>1143</v>
      </c>
      <c r="ORK37" t="s">
        <v>1143</v>
      </c>
      <c r="ORL37" t="s">
        <v>1143</v>
      </c>
      <c r="ORM37" t="s">
        <v>1143</v>
      </c>
      <c r="ORN37" t="s">
        <v>1143</v>
      </c>
      <c r="ORO37" t="s">
        <v>1143</v>
      </c>
      <c r="ORP37" t="s">
        <v>1143</v>
      </c>
      <c r="ORQ37" t="s">
        <v>1143</v>
      </c>
      <c r="ORR37" t="s">
        <v>1143</v>
      </c>
      <c r="ORS37" t="s">
        <v>1143</v>
      </c>
      <c r="ORT37" t="s">
        <v>1143</v>
      </c>
      <c r="ORU37" t="s">
        <v>1143</v>
      </c>
      <c r="ORV37" t="s">
        <v>1143</v>
      </c>
      <c r="ORW37" t="s">
        <v>1143</v>
      </c>
      <c r="ORX37" t="s">
        <v>1143</v>
      </c>
      <c r="ORY37" t="s">
        <v>1143</v>
      </c>
      <c r="ORZ37" t="s">
        <v>1143</v>
      </c>
      <c r="OSA37" t="s">
        <v>1143</v>
      </c>
      <c r="OSB37" t="s">
        <v>1143</v>
      </c>
      <c r="OSC37" t="s">
        <v>1143</v>
      </c>
      <c r="OSD37" t="s">
        <v>1143</v>
      </c>
      <c r="OSE37" t="s">
        <v>1143</v>
      </c>
      <c r="OSF37" t="s">
        <v>1143</v>
      </c>
      <c r="OSG37" t="s">
        <v>1143</v>
      </c>
      <c r="OSH37" t="s">
        <v>1143</v>
      </c>
      <c r="OSI37" t="s">
        <v>1143</v>
      </c>
      <c r="OSJ37" t="s">
        <v>1143</v>
      </c>
      <c r="OSK37" t="s">
        <v>1143</v>
      </c>
      <c r="OSL37" t="s">
        <v>1143</v>
      </c>
      <c r="OSM37" t="s">
        <v>1143</v>
      </c>
      <c r="OSN37" t="s">
        <v>1143</v>
      </c>
      <c r="OSO37" t="s">
        <v>1143</v>
      </c>
      <c r="OSP37" t="s">
        <v>1143</v>
      </c>
      <c r="OSQ37" t="s">
        <v>1143</v>
      </c>
      <c r="OSR37" t="s">
        <v>1143</v>
      </c>
      <c r="OSS37" t="s">
        <v>1143</v>
      </c>
      <c r="OST37" t="s">
        <v>1143</v>
      </c>
      <c r="OSU37" t="s">
        <v>1143</v>
      </c>
      <c r="OSV37" t="s">
        <v>1143</v>
      </c>
      <c r="OSW37" t="s">
        <v>1143</v>
      </c>
      <c r="OSX37" t="s">
        <v>1143</v>
      </c>
      <c r="OSY37" t="s">
        <v>1143</v>
      </c>
      <c r="OSZ37" t="s">
        <v>1143</v>
      </c>
      <c r="OTA37" t="s">
        <v>1143</v>
      </c>
      <c r="OTB37" t="s">
        <v>1143</v>
      </c>
      <c r="OTC37" t="s">
        <v>1143</v>
      </c>
      <c r="OTD37" t="s">
        <v>1143</v>
      </c>
      <c r="OTE37" t="s">
        <v>1143</v>
      </c>
      <c r="OTF37" t="s">
        <v>1143</v>
      </c>
      <c r="OTG37" t="s">
        <v>1143</v>
      </c>
      <c r="OTH37" t="s">
        <v>1143</v>
      </c>
      <c r="OTI37" t="s">
        <v>1143</v>
      </c>
      <c r="OTJ37" t="s">
        <v>1143</v>
      </c>
      <c r="OTK37" t="s">
        <v>1143</v>
      </c>
      <c r="OTL37" t="s">
        <v>1143</v>
      </c>
      <c r="OTM37" t="s">
        <v>1143</v>
      </c>
      <c r="OTN37" t="s">
        <v>1143</v>
      </c>
      <c r="OTO37" t="s">
        <v>1143</v>
      </c>
      <c r="OTP37" t="s">
        <v>1143</v>
      </c>
      <c r="OTQ37" t="s">
        <v>1143</v>
      </c>
      <c r="OTR37" t="s">
        <v>1143</v>
      </c>
      <c r="OTS37" t="s">
        <v>1143</v>
      </c>
      <c r="OTT37" t="s">
        <v>1143</v>
      </c>
      <c r="OTU37" t="s">
        <v>1143</v>
      </c>
      <c r="OTV37" t="s">
        <v>1143</v>
      </c>
      <c r="OTW37" t="s">
        <v>1143</v>
      </c>
      <c r="OTX37" t="s">
        <v>1143</v>
      </c>
      <c r="OTY37" t="s">
        <v>1143</v>
      </c>
      <c r="OTZ37" t="s">
        <v>1143</v>
      </c>
      <c r="OUA37" t="s">
        <v>1143</v>
      </c>
      <c r="OUB37" t="s">
        <v>1143</v>
      </c>
      <c r="OUC37" t="s">
        <v>1143</v>
      </c>
      <c r="OUD37" t="s">
        <v>1143</v>
      </c>
      <c r="OUE37" t="s">
        <v>1143</v>
      </c>
      <c r="OUF37" t="s">
        <v>1143</v>
      </c>
      <c r="OUG37" t="s">
        <v>1143</v>
      </c>
      <c r="OUH37" t="s">
        <v>1143</v>
      </c>
      <c r="OUI37" t="s">
        <v>1143</v>
      </c>
      <c r="OUJ37" t="s">
        <v>1143</v>
      </c>
      <c r="OUK37" t="s">
        <v>1143</v>
      </c>
      <c r="OUL37" t="s">
        <v>1143</v>
      </c>
      <c r="OUM37" t="s">
        <v>1143</v>
      </c>
      <c r="OUN37" t="s">
        <v>1143</v>
      </c>
      <c r="OUO37" t="s">
        <v>1143</v>
      </c>
      <c r="OUP37" t="s">
        <v>1143</v>
      </c>
      <c r="OUQ37" t="s">
        <v>1143</v>
      </c>
      <c r="OUR37" t="s">
        <v>1143</v>
      </c>
      <c r="OUS37" t="s">
        <v>1143</v>
      </c>
      <c r="OUT37" t="s">
        <v>1143</v>
      </c>
      <c r="OUU37" t="s">
        <v>1143</v>
      </c>
      <c r="OUV37" t="s">
        <v>1143</v>
      </c>
      <c r="OUW37" t="s">
        <v>1143</v>
      </c>
      <c r="OUX37" t="s">
        <v>1143</v>
      </c>
      <c r="OUY37" t="s">
        <v>1143</v>
      </c>
      <c r="OUZ37" t="s">
        <v>1143</v>
      </c>
      <c r="OVA37" t="s">
        <v>1143</v>
      </c>
      <c r="OVB37" t="s">
        <v>1143</v>
      </c>
      <c r="OVC37" t="s">
        <v>1143</v>
      </c>
      <c r="OVD37" t="s">
        <v>1143</v>
      </c>
      <c r="OVE37" t="s">
        <v>1143</v>
      </c>
      <c r="OVF37" t="s">
        <v>1143</v>
      </c>
      <c r="OVG37" t="s">
        <v>1143</v>
      </c>
      <c r="OVH37" t="s">
        <v>1143</v>
      </c>
      <c r="OVI37" t="s">
        <v>1143</v>
      </c>
      <c r="OVJ37" t="s">
        <v>1143</v>
      </c>
      <c r="OVK37" t="s">
        <v>1143</v>
      </c>
      <c r="OVL37" t="s">
        <v>1143</v>
      </c>
      <c r="OVM37" t="s">
        <v>1143</v>
      </c>
      <c r="OVN37" t="s">
        <v>1143</v>
      </c>
      <c r="OVO37" t="s">
        <v>1143</v>
      </c>
      <c r="OVP37" t="s">
        <v>1143</v>
      </c>
      <c r="OVQ37" t="s">
        <v>1143</v>
      </c>
      <c r="OVR37" t="s">
        <v>1143</v>
      </c>
      <c r="OVS37" t="s">
        <v>1143</v>
      </c>
      <c r="OVT37" t="s">
        <v>1143</v>
      </c>
      <c r="OVU37" t="s">
        <v>1143</v>
      </c>
      <c r="OVV37" t="s">
        <v>1143</v>
      </c>
      <c r="OVW37" t="s">
        <v>1143</v>
      </c>
      <c r="OVX37" t="s">
        <v>1143</v>
      </c>
      <c r="OVY37" t="s">
        <v>1143</v>
      </c>
      <c r="OVZ37" t="s">
        <v>1143</v>
      </c>
      <c r="OWA37" t="s">
        <v>1143</v>
      </c>
      <c r="OWB37" t="s">
        <v>1143</v>
      </c>
      <c r="OWC37" t="s">
        <v>1143</v>
      </c>
      <c r="OWD37" t="s">
        <v>1143</v>
      </c>
      <c r="OWE37" t="s">
        <v>1143</v>
      </c>
      <c r="OWF37" t="s">
        <v>1143</v>
      </c>
      <c r="OWG37" t="s">
        <v>1143</v>
      </c>
      <c r="OWH37" t="s">
        <v>1143</v>
      </c>
      <c r="OWI37" t="s">
        <v>1143</v>
      </c>
      <c r="OWJ37" t="s">
        <v>1143</v>
      </c>
      <c r="OWK37" t="s">
        <v>1143</v>
      </c>
      <c r="OWL37" t="s">
        <v>1143</v>
      </c>
      <c r="OWM37" t="s">
        <v>1143</v>
      </c>
      <c r="OWN37" t="s">
        <v>1143</v>
      </c>
      <c r="OWO37" t="s">
        <v>1143</v>
      </c>
      <c r="OWP37" t="s">
        <v>1143</v>
      </c>
      <c r="OWQ37" t="s">
        <v>1143</v>
      </c>
      <c r="OWR37" t="s">
        <v>1143</v>
      </c>
      <c r="OWS37" t="s">
        <v>1143</v>
      </c>
      <c r="OWT37" t="s">
        <v>1143</v>
      </c>
      <c r="OWU37" t="s">
        <v>1143</v>
      </c>
      <c r="OWV37" t="s">
        <v>1143</v>
      </c>
      <c r="OWW37" t="s">
        <v>1143</v>
      </c>
      <c r="OWX37" t="s">
        <v>1143</v>
      </c>
      <c r="OWY37" t="s">
        <v>1143</v>
      </c>
      <c r="OWZ37" t="s">
        <v>1143</v>
      </c>
      <c r="OXA37" t="s">
        <v>1143</v>
      </c>
      <c r="OXB37" t="s">
        <v>1143</v>
      </c>
      <c r="OXC37" t="s">
        <v>1143</v>
      </c>
      <c r="OXD37" t="s">
        <v>1143</v>
      </c>
      <c r="OXE37" t="s">
        <v>1143</v>
      </c>
      <c r="OXF37" t="s">
        <v>1143</v>
      </c>
      <c r="OXG37" t="s">
        <v>1143</v>
      </c>
      <c r="OXH37" t="s">
        <v>1143</v>
      </c>
      <c r="OXI37" t="s">
        <v>1143</v>
      </c>
      <c r="OXJ37" t="s">
        <v>1143</v>
      </c>
      <c r="OXK37" t="s">
        <v>1143</v>
      </c>
      <c r="OXL37" t="s">
        <v>1143</v>
      </c>
      <c r="OXM37" t="s">
        <v>1143</v>
      </c>
      <c r="OXN37" t="s">
        <v>1143</v>
      </c>
      <c r="OXO37" t="s">
        <v>1143</v>
      </c>
      <c r="OXP37" t="s">
        <v>1143</v>
      </c>
      <c r="OXQ37" t="s">
        <v>1143</v>
      </c>
      <c r="OXR37" t="s">
        <v>1143</v>
      </c>
      <c r="OXS37" t="s">
        <v>1143</v>
      </c>
      <c r="OXT37" t="s">
        <v>1143</v>
      </c>
      <c r="OXU37" t="s">
        <v>1143</v>
      </c>
      <c r="OXV37" t="s">
        <v>1143</v>
      </c>
      <c r="OXW37" t="s">
        <v>1143</v>
      </c>
      <c r="OXX37" t="s">
        <v>1143</v>
      </c>
      <c r="OXY37" t="s">
        <v>1143</v>
      </c>
      <c r="OXZ37" t="s">
        <v>1143</v>
      </c>
      <c r="OYA37" t="s">
        <v>1143</v>
      </c>
      <c r="OYB37" t="s">
        <v>1143</v>
      </c>
      <c r="OYC37" t="s">
        <v>1143</v>
      </c>
      <c r="OYD37" t="s">
        <v>1143</v>
      </c>
      <c r="OYE37" t="s">
        <v>1143</v>
      </c>
      <c r="OYF37" t="s">
        <v>1143</v>
      </c>
      <c r="OYG37" t="s">
        <v>1143</v>
      </c>
      <c r="OYH37" t="s">
        <v>1143</v>
      </c>
      <c r="OYI37" t="s">
        <v>1143</v>
      </c>
      <c r="OYJ37" t="s">
        <v>1143</v>
      </c>
      <c r="OYK37" t="s">
        <v>1143</v>
      </c>
      <c r="OYL37" t="s">
        <v>1143</v>
      </c>
      <c r="OYM37" t="s">
        <v>1143</v>
      </c>
      <c r="OYN37" t="s">
        <v>1143</v>
      </c>
      <c r="OYO37" t="s">
        <v>1143</v>
      </c>
      <c r="OYP37" t="s">
        <v>1143</v>
      </c>
      <c r="OYQ37" t="s">
        <v>1143</v>
      </c>
      <c r="OYR37" t="s">
        <v>1143</v>
      </c>
      <c r="OYS37" t="s">
        <v>1143</v>
      </c>
      <c r="OYT37" t="s">
        <v>1143</v>
      </c>
      <c r="OYU37" t="s">
        <v>1143</v>
      </c>
      <c r="OYV37" t="s">
        <v>1143</v>
      </c>
      <c r="OYW37" t="s">
        <v>1143</v>
      </c>
      <c r="OYX37" t="s">
        <v>1143</v>
      </c>
      <c r="OYY37" t="s">
        <v>1143</v>
      </c>
      <c r="OYZ37" t="s">
        <v>1143</v>
      </c>
      <c r="OZA37" t="s">
        <v>1143</v>
      </c>
      <c r="OZB37" t="s">
        <v>1143</v>
      </c>
      <c r="OZC37" t="s">
        <v>1143</v>
      </c>
      <c r="OZD37" t="s">
        <v>1143</v>
      </c>
      <c r="OZE37" t="s">
        <v>1143</v>
      </c>
      <c r="OZF37" t="s">
        <v>1143</v>
      </c>
      <c r="OZG37" t="s">
        <v>1143</v>
      </c>
      <c r="OZH37" t="s">
        <v>1143</v>
      </c>
      <c r="OZI37" t="s">
        <v>1143</v>
      </c>
      <c r="OZJ37" t="s">
        <v>1143</v>
      </c>
      <c r="OZK37" t="s">
        <v>1143</v>
      </c>
      <c r="OZL37" t="s">
        <v>1143</v>
      </c>
      <c r="OZM37" t="s">
        <v>1143</v>
      </c>
      <c r="OZN37" t="s">
        <v>1143</v>
      </c>
      <c r="OZO37" t="s">
        <v>1143</v>
      </c>
      <c r="OZP37" t="s">
        <v>1143</v>
      </c>
      <c r="OZQ37" t="s">
        <v>1143</v>
      </c>
      <c r="OZR37" t="s">
        <v>1143</v>
      </c>
      <c r="OZS37" t="s">
        <v>1143</v>
      </c>
      <c r="OZT37" t="s">
        <v>1143</v>
      </c>
      <c r="OZU37" t="s">
        <v>1143</v>
      </c>
      <c r="OZV37" t="s">
        <v>1143</v>
      </c>
      <c r="OZW37" t="s">
        <v>1143</v>
      </c>
      <c r="OZX37" t="s">
        <v>1143</v>
      </c>
      <c r="OZY37" t="s">
        <v>1143</v>
      </c>
      <c r="OZZ37" t="s">
        <v>1143</v>
      </c>
      <c r="PAA37" t="s">
        <v>1143</v>
      </c>
      <c r="PAB37" t="s">
        <v>1143</v>
      </c>
      <c r="PAC37" t="s">
        <v>1143</v>
      </c>
      <c r="PAD37" t="s">
        <v>1143</v>
      </c>
      <c r="PAE37" t="s">
        <v>1143</v>
      </c>
      <c r="PAF37" t="s">
        <v>1143</v>
      </c>
      <c r="PAG37" t="s">
        <v>1143</v>
      </c>
      <c r="PAH37" t="s">
        <v>1143</v>
      </c>
      <c r="PAI37" t="s">
        <v>1143</v>
      </c>
      <c r="PAJ37" t="s">
        <v>1143</v>
      </c>
      <c r="PAK37" t="s">
        <v>1143</v>
      </c>
      <c r="PAL37" t="s">
        <v>1143</v>
      </c>
      <c r="PAM37" t="s">
        <v>1143</v>
      </c>
      <c r="PAN37" t="s">
        <v>1143</v>
      </c>
      <c r="PAO37" t="s">
        <v>1143</v>
      </c>
      <c r="PAP37" t="s">
        <v>1143</v>
      </c>
      <c r="PAQ37" t="s">
        <v>1143</v>
      </c>
      <c r="PAR37" t="s">
        <v>1143</v>
      </c>
      <c r="PAS37" t="s">
        <v>1143</v>
      </c>
      <c r="PAT37" t="s">
        <v>1143</v>
      </c>
      <c r="PAU37" t="s">
        <v>1143</v>
      </c>
      <c r="PAV37" t="s">
        <v>1143</v>
      </c>
      <c r="PAW37" t="s">
        <v>1143</v>
      </c>
      <c r="PAX37" t="s">
        <v>1143</v>
      </c>
      <c r="PAY37" t="s">
        <v>1143</v>
      </c>
      <c r="PAZ37" t="s">
        <v>1143</v>
      </c>
      <c r="PBA37" t="s">
        <v>1143</v>
      </c>
      <c r="PBB37" t="s">
        <v>1143</v>
      </c>
      <c r="PBC37" t="s">
        <v>1143</v>
      </c>
      <c r="PBD37" t="s">
        <v>1143</v>
      </c>
      <c r="PBE37" t="s">
        <v>1143</v>
      </c>
      <c r="PBF37" t="s">
        <v>1143</v>
      </c>
      <c r="PBG37" t="s">
        <v>1143</v>
      </c>
      <c r="PBH37" t="s">
        <v>1143</v>
      </c>
      <c r="PBI37" t="s">
        <v>1143</v>
      </c>
      <c r="PBJ37" t="s">
        <v>1143</v>
      </c>
      <c r="PBK37" t="s">
        <v>1143</v>
      </c>
      <c r="PBL37" t="s">
        <v>1143</v>
      </c>
      <c r="PBM37" t="s">
        <v>1143</v>
      </c>
      <c r="PBN37" t="s">
        <v>1143</v>
      </c>
      <c r="PBO37" t="s">
        <v>1143</v>
      </c>
      <c r="PBP37" t="s">
        <v>1143</v>
      </c>
      <c r="PBQ37" t="s">
        <v>1143</v>
      </c>
      <c r="PBR37" t="s">
        <v>1143</v>
      </c>
      <c r="PBS37" t="s">
        <v>1143</v>
      </c>
      <c r="PBT37" t="s">
        <v>1143</v>
      </c>
      <c r="PBU37" t="s">
        <v>1143</v>
      </c>
      <c r="PBV37" t="s">
        <v>1143</v>
      </c>
      <c r="PBW37" t="s">
        <v>1143</v>
      </c>
      <c r="PBX37" t="s">
        <v>1143</v>
      </c>
      <c r="PBY37" t="s">
        <v>1143</v>
      </c>
      <c r="PBZ37" t="s">
        <v>1143</v>
      </c>
      <c r="PCA37" t="s">
        <v>1143</v>
      </c>
      <c r="PCB37" t="s">
        <v>1143</v>
      </c>
      <c r="PCC37" t="s">
        <v>1143</v>
      </c>
      <c r="PCD37" t="s">
        <v>1143</v>
      </c>
      <c r="PCE37" t="s">
        <v>1143</v>
      </c>
      <c r="PCF37" t="s">
        <v>1143</v>
      </c>
      <c r="PCG37" t="s">
        <v>1143</v>
      </c>
      <c r="PCH37" t="s">
        <v>1143</v>
      </c>
      <c r="PCI37" t="s">
        <v>1143</v>
      </c>
      <c r="PCJ37" t="s">
        <v>1143</v>
      </c>
      <c r="PCK37" t="s">
        <v>1143</v>
      </c>
      <c r="PCL37" t="s">
        <v>1143</v>
      </c>
      <c r="PCM37" t="s">
        <v>1143</v>
      </c>
      <c r="PCN37" t="s">
        <v>1143</v>
      </c>
      <c r="PCO37" t="s">
        <v>1143</v>
      </c>
      <c r="PCP37" t="s">
        <v>1143</v>
      </c>
      <c r="PCQ37" t="s">
        <v>1143</v>
      </c>
      <c r="PCR37" t="s">
        <v>1143</v>
      </c>
      <c r="PCS37" t="s">
        <v>1143</v>
      </c>
      <c r="PCT37" t="s">
        <v>1143</v>
      </c>
      <c r="PCU37" t="s">
        <v>1143</v>
      </c>
      <c r="PCV37" t="s">
        <v>1143</v>
      </c>
      <c r="PCW37" t="s">
        <v>1143</v>
      </c>
      <c r="PCX37" t="s">
        <v>1143</v>
      </c>
      <c r="PCY37" t="s">
        <v>1143</v>
      </c>
      <c r="PCZ37" t="s">
        <v>1143</v>
      </c>
      <c r="PDA37" t="s">
        <v>1143</v>
      </c>
      <c r="PDB37" t="s">
        <v>1143</v>
      </c>
      <c r="PDC37" t="s">
        <v>1143</v>
      </c>
      <c r="PDD37" t="s">
        <v>1143</v>
      </c>
      <c r="PDE37" t="s">
        <v>1143</v>
      </c>
      <c r="PDF37" t="s">
        <v>1143</v>
      </c>
      <c r="PDG37" t="s">
        <v>1143</v>
      </c>
      <c r="PDH37" t="s">
        <v>1143</v>
      </c>
      <c r="PDI37" t="s">
        <v>1143</v>
      </c>
      <c r="PDJ37" t="s">
        <v>1143</v>
      </c>
      <c r="PDK37" t="s">
        <v>1143</v>
      </c>
      <c r="PDL37" t="s">
        <v>1143</v>
      </c>
      <c r="PDM37" t="s">
        <v>1143</v>
      </c>
      <c r="PDN37" t="s">
        <v>1143</v>
      </c>
      <c r="PDO37" t="s">
        <v>1143</v>
      </c>
      <c r="PDP37" t="s">
        <v>1143</v>
      </c>
      <c r="PDQ37" t="s">
        <v>1143</v>
      </c>
      <c r="PDR37" t="s">
        <v>1143</v>
      </c>
      <c r="PDS37" t="s">
        <v>1143</v>
      </c>
      <c r="PDT37" t="s">
        <v>1143</v>
      </c>
      <c r="PDU37" t="s">
        <v>1143</v>
      </c>
      <c r="PDV37" t="s">
        <v>1143</v>
      </c>
      <c r="PDW37" t="s">
        <v>1143</v>
      </c>
      <c r="PDX37" t="s">
        <v>1143</v>
      </c>
      <c r="PDY37" t="s">
        <v>1143</v>
      </c>
      <c r="PDZ37" t="s">
        <v>1143</v>
      </c>
      <c r="PEA37" t="s">
        <v>1143</v>
      </c>
      <c r="PEB37" t="s">
        <v>1143</v>
      </c>
      <c r="PEC37" t="s">
        <v>1143</v>
      </c>
      <c r="PED37" t="s">
        <v>1143</v>
      </c>
      <c r="PEE37" t="s">
        <v>1143</v>
      </c>
      <c r="PEF37" t="s">
        <v>1143</v>
      </c>
      <c r="PEG37" t="s">
        <v>1143</v>
      </c>
      <c r="PEH37" t="s">
        <v>1143</v>
      </c>
      <c r="PEI37" t="s">
        <v>1143</v>
      </c>
      <c r="PEJ37" t="s">
        <v>1143</v>
      </c>
      <c r="PEK37" t="s">
        <v>1143</v>
      </c>
      <c r="PEL37" t="s">
        <v>1143</v>
      </c>
      <c r="PEM37" t="s">
        <v>1143</v>
      </c>
      <c r="PEN37" t="s">
        <v>1143</v>
      </c>
      <c r="PEO37" t="s">
        <v>1143</v>
      </c>
      <c r="PEP37" t="s">
        <v>1143</v>
      </c>
      <c r="PEQ37" t="s">
        <v>1143</v>
      </c>
      <c r="PER37" t="s">
        <v>1143</v>
      </c>
      <c r="PES37" t="s">
        <v>1143</v>
      </c>
      <c r="PET37" t="s">
        <v>1143</v>
      </c>
      <c r="PEU37" t="s">
        <v>1143</v>
      </c>
      <c r="PEV37" t="s">
        <v>1143</v>
      </c>
      <c r="PEW37" t="s">
        <v>1143</v>
      </c>
      <c r="PEX37" t="s">
        <v>1143</v>
      </c>
      <c r="PEY37" t="s">
        <v>1143</v>
      </c>
      <c r="PEZ37" t="s">
        <v>1143</v>
      </c>
      <c r="PFA37" t="s">
        <v>1143</v>
      </c>
      <c r="PFB37" t="s">
        <v>1143</v>
      </c>
      <c r="PFC37" t="s">
        <v>1143</v>
      </c>
      <c r="PFD37" t="s">
        <v>1143</v>
      </c>
      <c r="PFE37" t="s">
        <v>1143</v>
      </c>
      <c r="PFF37" t="s">
        <v>1143</v>
      </c>
      <c r="PFG37" t="s">
        <v>1143</v>
      </c>
      <c r="PFH37" t="s">
        <v>1143</v>
      </c>
      <c r="PFI37" t="s">
        <v>1143</v>
      </c>
      <c r="PFJ37" t="s">
        <v>1143</v>
      </c>
      <c r="PFK37" t="s">
        <v>1143</v>
      </c>
      <c r="PFL37" t="s">
        <v>1143</v>
      </c>
      <c r="PFM37" t="s">
        <v>1143</v>
      </c>
      <c r="PFN37" t="s">
        <v>1143</v>
      </c>
      <c r="PFO37" t="s">
        <v>1143</v>
      </c>
      <c r="PFP37" t="s">
        <v>1143</v>
      </c>
      <c r="PFQ37" t="s">
        <v>1143</v>
      </c>
      <c r="PFR37" t="s">
        <v>1143</v>
      </c>
      <c r="PFS37" t="s">
        <v>1143</v>
      </c>
      <c r="PFT37" t="s">
        <v>1143</v>
      </c>
      <c r="PFU37" t="s">
        <v>1143</v>
      </c>
      <c r="PFV37" t="s">
        <v>1143</v>
      </c>
      <c r="PFW37" t="s">
        <v>1143</v>
      </c>
      <c r="PFX37" t="s">
        <v>1143</v>
      </c>
      <c r="PFY37" t="s">
        <v>1143</v>
      </c>
      <c r="PFZ37" t="s">
        <v>1143</v>
      </c>
      <c r="PGA37" t="s">
        <v>1143</v>
      </c>
      <c r="PGB37" t="s">
        <v>1143</v>
      </c>
      <c r="PGC37" t="s">
        <v>1143</v>
      </c>
      <c r="PGD37" t="s">
        <v>1143</v>
      </c>
      <c r="PGE37" t="s">
        <v>1143</v>
      </c>
      <c r="PGF37" t="s">
        <v>1143</v>
      </c>
      <c r="PGG37" t="s">
        <v>1143</v>
      </c>
      <c r="PGH37" t="s">
        <v>1143</v>
      </c>
      <c r="PGI37" t="s">
        <v>1143</v>
      </c>
      <c r="PGJ37" t="s">
        <v>1143</v>
      </c>
      <c r="PGK37" t="s">
        <v>1143</v>
      </c>
      <c r="PGL37" t="s">
        <v>1143</v>
      </c>
      <c r="PGM37" t="s">
        <v>1143</v>
      </c>
      <c r="PGN37" t="s">
        <v>1143</v>
      </c>
      <c r="PGO37" t="s">
        <v>1143</v>
      </c>
      <c r="PGP37" t="s">
        <v>1143</v>
      </c>
      <c r="PGQ37" t="s">
        <v>1143</v>
      </c>
      <c r="PGR37" t="s">
        <v>1143</v>
      </c>
      <c r="PGS37" t="s">
        <v>1143</v>
      </c>
      <c r="PGT37" t="s">
        <v>1143</v>
      </c>
      <c r="PGU37" t="s">
        <v>1143</v>
      </c>
      <c r="PGV37" t="s">
        <v>1143</v>
      </c>
      <c r="PGW37" t="s">
        <v>1143</v>
      </c>
      <c r="PGX37" t="s">
        <v>1143</v>
      </c>
      <c r="PGY37" t="s">
        <v>1143</v>
      </c>
      <c r="PGZ37" t="s">
        <v>1143</v>
      </c>
      <c r="PHA37" t="s">
        <v>1143</v>
      </c>
      <c r="PHB37" t="s">
        <v>1143</v>
      </c>
      <c r="PHC37" t="s">
        <v>1143</v>
      </c>
      <c r="PHD37" t="s">
        <v>1143</v>
      </c>
      <c r="PHE37" t="s">
        <v>1143</v>
      </c>
      <c r="PHF37" t="s">
        <v>1143</v>
      </c>
      <c r="PHG37" t="s">
        <v>1143</v>
      </c>
      <c r="PHH37" t="s">
        <v>1143</v>
      </c>
      <c r="PHI37" t="s">
        <v>1143</v>
      </c>
      <c r="PHJ37" t="s">
        <v>1143</v>
      </c>
      <c r="PHK37" t="s">
        <v>1143</v>
      </c>
      <c r="PHL37" t="s">
        <v>1143</v>
      </c>
      <c r="PHM37" t="s">
        <v>1143</v>
      </c>
      <c r="PHN37" t="s">
        <v>1143</v>
      </c>
      <c r="PHO37" t="s">
        <v>1143</v>
      </c>
      <c r="PHP37" t="s">
        <v>1143</v>
      </c>
      <c r="PHQ37" t="s">
        <v>1143</v>
      </c>
      <c r="PHR37" t="s">
        <v>1143</v>
      </c>
      <c r="PHS37" t="s">
        <v>1143</v>
      </c>
      <c r="PHT37" t="s">
        <v>1143</v>
      </c>
      <c r="PHU37" t="s">
        <v>1143</v>
      </c>
      <c r="PHV37" t="s">
        <v>1143</v>
      </c>
      <c r="PHW37" t="s">
        <v>1143</v>
      </c>
      <c r="PHX37" t="s">
        <v>1143</v>
      </c>
      <c r="PHY37" t="s">
        <v>1143</v>
      </c>
      <c r="PHZ37" t="s">
        <v>1143</v>
      </c>
      <c r="PIA37" t="s">
        <v>1143</v>
      </c>
      <c r="PIB37" t="s">
        <v>1143</v>
      </c>
      <c r="PIC37" t="s">
        <v>1143</v>
      </c>
      <c r="PID37" t="s">
        <v>1143</v>
      </c>
      <c r="PIE37" t="s">
        <v>1143</v>
      </c>
      <c r="PIF37" t="s">
        <v>1143</v>
      </c>
      <c r="PIG37" t="s">
        <v>1143</v>
      </c>
      <c r="PIH37" t="s">
        <v>1143</v>
      </c>
      <c r="PII37" t="s">
        <v>1143</v>
      </c>
      <c r="PIJ37" t="s">
        <v>1143</v>
      </c>
      <c r="PIK37" t="s">
        <v>1143</v>
      </c>
      <c r="PIL37" t="s">
        <v>1143</v>
      </c>
      <c r="PIM37" t="s">
        <v>1143</v>
      </c>
      <c r="PIN37" t="s">
        <v>1143</v>
      </c>
      <c r="PIO37" t="s">
        <v>1143</v>
      </c>
      <c r="PIP37" t="s">
        <v>1143</v>
      </c>
      <c r="PIQ37" t="s">
        <v>1143</v>
      </c>
      <c r="PIR37" t="s">
        <v>1143</v>
      </c>
      <c r="PIS37" t="s">
        <v>1143</v>
      </c>
      <c r="PIT37" t="s">
        <v>1143</v>
      </c>
      <c r="PIU37" t="s">
        <v>1143</v>
      </c>
      <c r="PIV37" t="s">
        <v>1143</v>
      </c>
      <c r="PIW37" t="s">
        <v>1143</v>
      </c>
      <c r="PIX37" t="s">
        <v>1143</v>
      </c>
      <c r="PIY37" t="s">
        <v>1143</v>
      </c>
      <c r="PIZ37" t="s">
        <v>1143</v>
      </c>
      <c r="PJA37" t="s">
        <v>1143</v>
      </c>
      <c r="PJB37" t="s">
        <v>1143</v>
      </c>
      <c r="PJC37" t="s">
        <v>1143</v>
      </c>
      <c r="PJD37" t="s">
        <v>1143</v>
      </c>
      <c r="PJE37" t="s">
        <v>1143</v>
      </c>
      <c r="PJF37" t="s">
        <v>1143</v>
      </c>
      <c r="PJG37" t="s">
        <v>1143</v>
      </c>
      <c r="PJH37" t="s">
        <v>1143</v>
      </c>
      <c r="PJI37" t="s">
        <v>1143</v>
      </c>
      <c r="PJJ37" t="s">
        <v>1143</v>
      </c>
      <c r="PJK37" t="s">
        <v>1143</v>
      </c>
      <c r="PJL37" t="s">
        <v>1143</v>
      </c>
      <c r="PJM37" t="s">
        <v>1143</v>
      </c>
      <c r="PJN37" t="s">
        <v>1143</v>
      </c>
      <c r="PJO37" t="s">
        <v>1143</v>
      </c>
      <c r="PJP37" t="s">
        <v>1143</v>
      </c>
      <c r="PJQ37" t="s">
        <v>1143</v>
      </c>
      <c r="PJR37" t="s">
        <v>1143</v>
      </c>
      <c r="PJS37" t="s">
        <v>1143</v>
      </c>
      <c r="PJT37" t="s">
        <v>1143</v>
      </c>
      <c r="PJU37" t="s">
        <v>1143</v>
      </c>
      <c r="PJV37" t="s">
        <v>1143</v>
      </c>
      <c r="PJW37" t="s">
        <v>1143</v>
      </c>
      <c r="PJX37" t="s">
        <v>1143</v>
      </c>
      <c r="PJY37" t="s">
        <v>1143</v>
      </c>
      <c r="PJZ37" t="s">
        <v>1143</v>
      </c>
      <c r="PKA37" t="s">
        <v>1143</v>
      </c>
      <c r="PKB37" t="s">
        <v>1143</v>
      </c>
      <c r="PKC37" t="s">
        <v>1143</v>
      </c>
      <c r="PKD37" t="s">
        <v>1143</v>
      </c>
      <c r="PKE37" t="s">
        <v>1143</v>
      </c>
      <c r="PKF37" t="s">
        <v>1143</v>
      </c>
      <c r="PKG37" t="s">
        <v>1143</v>
      </c>
      <c r="PKH37" t="s">
        <v>1143</v>
      </c>
      <c r="PKI37" t="s">
        <v>1143</v>
      </c>
      <c r="PKJ37" t="s">
        <v>1143</v>
      </c>
      <c r="PKK37" t="s">
        <v>1143</v>
      </c>
      <c r="PKL37" t="s">
        <v>1143</v>
      </c>
      <c r="PKM37" t="s">
        <v>1143</v>
      </c>
      <c r="PKN37" t="s">
        <v>1143</v>
      </c>
      <c r="PKO37" t="s">
        <v>1143</v>
      </c>
      <c r="PKP37" t="s">
        <v>1143</v>
      </c>
      <c r="PKQ37" t="s">
        <v>1143</v>
      </c>
      <c r="PKR37" t="s">
        <v>1143</v>
      </c>
      <c r="PKS37" t="s">
        <v>1143</v>
      </c>
      <c r="PKT37" t="s">
        <v>1143</v>
      </c>
      <c r="PKU37" t="s">
        <v>1143</v>
      </c>
      <c r="PKV37" t="s">
        <v>1143</v>
      </c>
      <c r="PKW37" t="s">
        <v>1143</v>
      </c>
      <c r="PKX37" t="s">
        <v>1143</v>
      </c>
      <c r="PKY37" t="s">
        <v>1143</v>
      </c>
      <c r="PKZ37" t="s">
        <v>1143</v>
      </c>
      <c r="PLA37" t="s">
        <v>1143</v>
      </c>
      <c r="PLB37" t="s">
        <v>1143</v>
      </c>
      <c r="PLC37" t="s">
        <v>1143</v>
      </c>
      <c r="PLD37" t="s">
        <v>1143</v>
      </c>
      <c r="PLE37" t="s">
        <v>1143</v>
      </c>
      <c r="PLF37" t="s">
        <v>1143</v>
      </c>
      <c r="PLG37" t="s">
        <v>1143</v>
      </c>
      <c r="PLH37" t="s">
        <v>1143</v>
      </c>
      <c r="PLI37" t="s">
        <v>1143</v>
      </c>
      <c r="PLJ37" t="s">
        <v>1143</v>
      </c>
      <c r="PLK37" t="s">
        <v>1143</v>
      </c>
      <c r="PLL37" t="s">
        <v>1143</v>
      </c>
      <c r="PLM37" t="s">
        <v>1143</v>
      </c>
      <c r="PLN37" t="s">
        <v>1143</v>
      </c>
      <c r="PLO37" t="s">
        <v>1143</v>
      </c>
      <c r="PLP37" t="s">
        <v>1143</v>
      </c>
      <c r="PLQ37" t="s">
        <v>1143</v>
      </c>
      <c r="PLR37" t="s">
        <v>1143</v>
      </c>
      <c r="PLS37" t="s">
        <v>1143</v>
      </c>
      <c r="PLT37" t="s">
        <v>1143</v>
      </c>
      <c r="PLU37" t="s">
        <v>1143</v>
      </c>
      <c r="PLV37" t="s">
        <v>1143</v>
      </c>
      <c r="PLW37" t="s">
        <v>1143</v>
      </c>
      <c r="PLX37" t="s">
        <v>1143</v>
      </c>
      <c r="PLY37" t="s">
        <v>1143</v>
      </c>
      <c r="PLZ37" t="s">
        <v>1143</v>
      </c>
      <c r="PMA37" t="s">
        <v>1143</v>
      </c>
      <c r="PMB37" t="s">
        <v>1143</v>
      </c>
      <c r="PMC37" t="s">
        <v>1143</v>
      </c>
      <c r="PMD37" t="s">
        <v>1143</v>
      </c>
      <c r="PME37" t="s">
        <v>1143</v>
      </c>
      <c r="PMF37" t="s">
        <v>1143</v>
      </c>
      <c r="PMG37" t="s">
        <v>1143</v>
      </c>
      <c r="PMH37" t="s">
        <v>1143</v>
      </c>
      <c r="PMI37" t="s">
        <v>1143</v>
      </c>
      <c r="PMJ37" t="s">
        <v>1143</v>
      </c>
      <c r="PMK37" t="s">
        <v>1143</v>
      </c>
      <c r="PML37" t="s">
        <v>1143</v>
      </c>
      <c r="PMM37" t="s">
        <v>1143</v>
      </c>
      <c r="PMN37" t="s">
        <v>1143</v>
      </c>
      <c r="PMO37" t="s">
        <v>1143</v>
      </c>
      <c r="PMP37" t="s">
        <v>1143</v>
      </c>
      <c r="PMQ37" t="s">
        <v>1143</v>
      </c>
      <c r="PMR37" t="s">
        <v>1143</v>
      </c>
      <c r="PMS37" t="s">
        <v>1143</v>
      </c>
      <c r="PMT37" t="s">
        <v>1143</v>
      </c>
      <c r="PMU37" t="s">
        <v>1143</v>
      </c>
      <c r="PMV37" t="s">
        <v>1143</v>
      </c>
      <c r="PMW37" t="s">
        <v>1143</v>
      </c>
      <c r="PMX37" t="s">
        <v>1143</v>
      </c>
      <c r="PMY37" t="s">
        <v>1143</v>
      </c>
      <c r="PMZ37" t="s">
        <v>1143</v>
      </c>
      <c r="PNA37" t="s">
        <v>1143</v>
      </c>
      <c r="PNB37" t="s">
        <v>1143</v>
      </c>
      <c r="PNC37" t="s">
        <v>1143</v>
      </c>
      <c r="PND37" t="s">
        <v>1143</v>
      </c>
      <c r="PNE37" t="s">
        <v>1143</v>
      </c>
      <c r="PNF37" t="s">
        <v>1143</v>
      </c>
      <c r="PNG37" t="s">
        <v>1143</v>
      </c>
      <c r="PNH37" t="s">
        <v>1143</v>
      </c>
      <c r="PNI37" t="s">
        <v>1143</v>
      </c>
      <c r="PNJ37" t="s">
        <v>1143</v>
      </c>
      <c r="PNK37" t="s">
        <v>1143</v>
      </c>
      <c r="PNL37" t="s">
        <v>1143</v>
      </c>
      <c r="PNM37" t="s">
        <v>1143</v>
      </c>
      <c r="PNN37" t="s">
        <v>1143</v>
      </c>
      <c r="PNO37" t="s">
        <v>1143</v>
      </c>
      <c r="PNP37" t="s">
        <v>1143</v>
      </c>
      <c r="PNQ37" t="s">
        <v>1143</v>
      </c>
      <c r="PNR37" t="s">
        <v>1143</v>
      </c>
      <c r="PNS37" t="s">
        <v>1143</v>
      </c>
      <c r="PNT37" t="s">
        <v>1143</v>
      </c>
      <c r="PNU37" t="s">
        <v>1143</v>
      </c>
      <c r="PNV37" t="s">
        <v>1143</v>
      </c>
      <c r="PNW37" t="s">
        <v>1143</v>
      </c>
      <c r="PNX37" t="s">
        <v>1143</v>
      </c>
      <c r="PNY37" t="s">
        <v>1143</v>
      </c>
      <c r="PNZ37" t="s">
        <v>1143</v>
      </c>
      <c r="POA37" t="s">
        <v>1143</v>
      </c>
      <c r="POB37" t="s">
        <v>1143</v>
      </c>
      <c r="POC37" t="s">
        <v>1143</v>
      </c>
      <c r="POD37" t="s">
        <v>1143</v>
      </c>
      <c r="POE37" t="s">
        <v>1143</v>
      </c>
      <c r="POF37" t="s">
        <v>1143</v>
      </c>
      <c r="POG37" t="s">
        <v>1143</v>
      </c>
      <c r="POH37" t="s">
        <v>1143</v>
      </c>
      <c r="POI37" t="s">
        <v>1143</v>
      </c>
      <c r="POJ37" t="s">
        <v>1143</v>
      </c>
      <c r="POK37" t="s">
        <v>1143</v>
      </c>
      <c r="POL37" t="s">
        <v>1143</v>
      </c>
      <c r="POM37" t="s">
        <v>1143</v>
      </c>
      <c r="PON37" t="s">
        <v>1143</v>
      </c>
      <c r="POO37" t="s">
        <v>1143</v>
      </c>
      <c r="POP37" t="s">
        <v>1143</v>
      </c>
      <c r="POQ37" t="s">
        <v>1143</v>
      </c>
      <c r="POR37" t="s">
        <v>1143</v>
      </c>
      <c r="POS37" t="s">
        <v>1143</v>
      </c>
      <c r="POT37" t="s">
        <v>1143</v>
      </c>
      <c r="POU37" t="s">
        <v>1143</v>
      </c>
      <c r="POV37" t="s">
        <v>1143</v>
      </c>
      <c r="POW37" t="s">
        <v>1143</v>
      </c>
      <c r="POX37" t="s">
        <v>1143</v>
      </c>
      <c r="POY37" t="s">
        <v>1143</v>
      </c>
      <c r="POZ37" t="s">
        <v>1143</v>
      </c>
      <c r="PPA37" t="s">
        <v>1143</v>
      </c>
      <c r="PPB37" t="s">
        <v>1143</v>
      </c>
      <c r="PPC37" t="s">
        <v>1143</v>
      </c>
      <c r="PPD37" t="s">
        <v>1143</v>
      </c>
      <c r="PPE37" t="s">
        <v>1143</v>
      </c>
      <c r="PPF37" t="s">
        <v>1143</v>
      </c>
      <c r="PPG37" t="s">
        <v>1143</v>
      </c>
      <c r="PPH37" t="s">
        <v>1143</v>
      </c>
      <c r="PPI37" t="s">
        <v>1143</v>
      </c>
      <c r="PPJ37" t="s">
        <v>1143</v>
      </c>
      <c r="PPK37" t="s">
        <v>1143</v>
      </c>
      <c r="PPL37" t="s">
        <v>1143</v>
      </c>
      <c r="PPM37" t="s">
        <v>1143</v>
      </c>
      <c r="PPN37" t="s">
        <v>1143</v>
      </c>
      <c r="PPO37" t="s">
        <v>1143</v>
      </c>
      <c r="PPP37" t="s">
        <v>1143</v>
      </c>
      <c r="PPQ37" t="s">
        <v>1143</v>
      </c>
      <c r="PPR37" t="s">
        <v>1143</v>
      </c>
      <c r="PPS37" t="s">
        <v>1143</v>
      </c>
      <c r="PPT37" t="s">
        <v>1143</v>
      </c>
      <c r="PPU37" t="s">
        <v>1143</v>
      </c>
      <c r="PPV37" t="s">
        <v>1143</v>
      </c>
      <c r="PPW37" t="s">
        <v>1143</v>
      </c>
      <c r="PPX37" t="s">
        <v>1143</v>
      </c>
      <c r="PPY37" t="s">
        <v>1143</v>
      </c>
      <c r="PPZ37" t="s">
        <v>1143</v>
      </c>
      <c r="PQA37" t="s">
        <v>1143</v>
      </c>
      <c r="PQB37" t="s">
        <v>1143</v>
      </c>
      <c r="PQC37" t="s">
        <v>1143</v>
      </c>
      <c r="PQD37" t="s">
        <v>1143</v>
      </c>
      <c r="PQE37" t="s">
        <v>1143</v>
      </c>
      <c r="PQF37" t="s">
        <v>1143</v>
      </c>
      <c r="PQG37" t="s">
        <v>1143</v>
      </c>
      <c r="PQH37" t="s">
        <v>1143</v>
      </c>
      <c r="PQI37" t="s">
        <v>1143</v>
      </c>
      <c r="PQJ37" t="s">
        <v>1143</v>
      </c>
      <c r="PQK37" t="s">
        <v>1143</v>
      </c>
      <c r="PQL37" t="s">
        <v>1143</v>
      </c>
      <c r="PQM37" t="s">
        <v>1143</v>
      </c>
      <c r="PQN37" t="s">
        <v>1143</v>
      </c>
      <c r="PQO37" t="s">
        <v>1143</v>
      </c>
      <c r="PQP37" t="s">
        <v>1143</v>
      </c>
      <c r="PQQ37" t="s">
        <v>1143</v>
      </c>
      <c r="PQR37" t="s">
        <v>1143</v>
      </c>
      <c r="PQS37" t="s">
        <v>1143</v>
      </c>
      <c r="PQT37" t="s">
        <v>1143</v>
      </c>
      <c r="PQU37" t="s">
        <v>1143</v>
      </c>
      <c r="PQV37" t="s">
        <v>1143</v>
      </c>
      <c r="PQW37" t="s">
        <v>1143</v>
      </c>
      <c r="PQX37" t="s">
        <v>1143</v>
      </c>
      <c r="PQY37" t="s">
        <v>1143</v>
      </c>
      <c r="PQZ37" t="s">
        <v>1143</v>
      </c>
      <c r="PRA37" t="s">
        <v>1143</v>
      </c>
      <c r="PRB37" t="s">
        <v>1143</v>
      </c>
      <c r="PRC37" t="s">
        <v>1143</v>
      </c>
      <c r="PRD37" t="s">
        <v>1143</v>
      </c>
      <c r="PRE37" t="s">
        <v>1143</v>
      </c>
      <c r="PRF37" t="s">
        <v>1143</v>
      </c>
      <c r="PRG37" t="s">
        <v>1143</v>
      </c>
      <c r="PRH37" t="s">
        <v>1143</v>
      </c>
      <c r="PRI37" t="s">
        <v>1143</v>
      </c>
      <c r="PRJ37" t="s">
        <v>1143</v>
      </c>
      <c r="PRK37" t="s">
        <v>1143</v>
      </c>
      <c r="PRL37" t="s">
        <v>1143</v>
      </c>
      <c r="PRM37" t="s">
        <v>1143</v>
      </c>
      <c r="PRN37" t="s">
        <v>1143</v>
      </c>
      <c r="PRO37" t="s">
        <v>1143</v>
      </c>
      <c r="PRP37" t="s">
        <v>1143</v>
      </c>
      <c r="PRQ37" t="s">
        <v>1143</v>
      </c>
      <c r="PRR37" t="s">
        <v>1143</v>
      </c>
      <c r="PRS37" t="s">
        <v>1143</v>
      </c>
      <c r="PRT37" t="s">
        <v>1143</v>
      </c>
      <c r="PRU37" t="s">
        <v>1143</v>
      </c>
      <c r="PRV37" t="s">
        <v>1143</v>
      </c>
      <c r="PRW37" t="s">
        <v>1143</v>
      </c>
      <c r="PRX37" t="s">
        <v>1143</v>
      </c>
      <c r="PRY37" t="s">
        <v>1143</v>
      </c>
      <c r="PRZ37" t="s">
        <v>1143</v>
      </c>
      <c r="PSA37" t="s">
        <v>1143</v>
      </c>
      <c r="PSB37" t="s">
        <v>1143</v>
      </c>
      <c r="PSC37" t="s">
        <v>1143</v>
      </c>
      <c r="PSD37" t="s">
        <v>1143</v>
      </c>
      <c r="PSE37" t="s">
        <v>1143</v>
      </c>
      <c r="PSF37" t="s">
        <v>1143</v>
      </c>
      <c r="PSG37" t="s">
        <v>1143</v>
      </c>
      <c r="PSH37" t="s">
        <v>1143</v>
      </c>
      <c r="PSI37" t="s">
        <v>1143</v>
      </c>
      <c r="PSJ37" t="s">
        <v>1143</v>
      </c>
      <c r="PSK37" t="s">
        <v>1143</v>
      </c>
      <c r="PSL37" t="s">
        <v>1143</v>
      </c>
      <c r="PSM37" t="s">
        <v>1143</v>
      </c>
      <c r="PSN37" t="s">
        <v>1143</v>
      </c>
      <c r="PSO37" t="s">
        <v>1143</v>
      </c>
      <c r="PSP37" t="s">
        <v>1143</v>
      </c>
      <c r="PSQ37" t="s">
        <v>1143</v>
      </c>
      <c r="PSR37" t="s">
        <v>1143</v>
      </c>
      <c r="PSS37" t="s">
        <v>1143</v>
      </c>
      <c r="PST37" t="s">
        <v>1143</v>
      </c>
      <c r="PSU37" t="s">
        <v>1143</v>
      </c>
      <c r="PSV37" t="s">
        <v>1143</v>
      </c>
      <c r="PSW37" t="s">
        <v>1143</v>
      </c>
      <c r="PSX37" t="s">
        <v>1143</v>
      </c>
      <c r="PSY37" t="s">
        <v>1143</v>
      </c>
      <c r="PSZ37" t="s">
        <v>1143</v>
      </c>
      <c r="PTA37" t="s">
        <v>1143</v>
      </c>
      <c r="PTB37" t="s">
        <v>1143</v>
      </c>
      <c r="PTC37" t="s">
        <v>1143</v>
      </c>
      <c r="PTD37" t="s">
        <v>1143</v>
      </c>
      <c r="PTE37" t="s">
        <v>1143</v>
      </c>
      <c r="PTF37" t="s">
        <v>1143</v>
      </c>
      <c r="PTG37" t="s">
        <v>1143</v>
      </c>
      <c r="PTH37" t="s">
        <v>1143</v>
      </c>
      <c r="PTI37" t="s">
        <v>1143</v>
      </c>
      <c r="PTJ37" t="s">
        <v>1143</v>
      </c>
      <c r="PTK37" t="s">
        <v>1143</v>
      </c>
      <c r="PTL37" t="s">
        <v>1143</v>
      </c>
      <c r="PTM37" t="s">
        <v>1143</v>
      </c>
      <c r="PTN37" t="s">
        <v>1143</v>
      </c>
      <c r="PTO37" t="s">
        <v>1143</v>
      </c>
      <c r="PTP37" t="s">
        <v>1143</v>
      </c>
      <c r="PTQ37" t="s">
        <v>1143</v>
      </c>
      <c r="PTR37" t="s">
        <v>1143</v>
      </c>
      <c r="PTS37" t="s">
        <v>1143</v>
      </c>
      <c r="PTT37" t="s">
        <v>1143</v>
      </c>
      <c r="PTU37" t="s">
        <v>1143</v>
      </c>
      <c r="PTV37" t="s">
        <v>1143</v>
      </c>
      <c r="PTW37" t="s">
        <v>1143</v>
      </c>
      <c r="PTX37" t="s">
        <v>1143</v>
      </c>
      <c r="PTY37" t="s">
        <v>1143</v>
      </c>
      <c r="PTZ37" t="s">
        <v>1143</v>
      </c>
      <c r="PUA37" t="s">
        <v>1143</v>
      </c>
      <c r="PUB37" t="s">
        <v>1143</v>
      </c>
      <c r="PUC37" t="s">
        <v>1143</v>
      </c>
      <c r="PUD37" t="s">
        <v>1143</v>
      </c>
      <c r="PUE37" t="s">
        <v>1143</v>
      </c>
      <c r="PUF37" t="s">
        <v>1143</v>
      </c>
      <c r="PUG37" t="s">
        <v>1143</v>
      </c>
      <c r="PUH37" t="s">
        <v>1143</v>
      </c>
      <c r="PUI37" t="s">
        <v>1143</v>
      </c>
      <c r="PUJ37" t="s">
        <v>1143</v>
      </c>
      <c r="PUK37" t="s">
        <v>1143</v>
      </c>
      <c r="PUL37" t="s">
        <v>1143</v>
      </c>
      <c r="PUM37" t="s">
        <v>1143</v>
      </c>
      <c r="PUN37" t="s">
        <v>1143</v>
      </c>
      <c r="PUO37" t="s">
        <v>1143</v>
      </c>
      <c r="PUP37" t="s">
        <v>1143</v>
      </c>
      <c r="PUQ37" t="s">
        <v>1143</v>
      </c>
      <c r="PUR37" t="s">
        <v>1143</v>
      </c>
      <c r="PUS37" t="s">
        <v>1143</v>
      </c>
      <c r="PUT37" t="s">
        <v>1143</v>
      </c>
      <c r="PUU37" t="s">
        <v>1143</v>
      </c>
      <c r="PUV37" t="s">
        <v>1143</v>
      </c>
      <c r="PUW37" t="s">
        <v>1143</v>
      </c>
      <c r="PUX37" t="s">
        <v>1143</v>
      </c>
      <c r="PUY37" t="s">
        <v>1143</v>
      </c>
      <c r="PUZ37" t="s">
        <v>1143</v>
      </c>
      <c r="PVA37" t="s">
        <v>1143</v>
      </c>
      <c r="PVB37" t="s">
        <v>1143</v>
      </c>
      <c r="PVC37" t="s">
        <v>1143</v>
      </c>
      <c r="PVD37" t="s">
        <v>1143</v>
      </c>
      <c r="PVE37" t="s">
        <v>1143</v>
      </c>
      <c r="PVF37" t="s">
        <v>1143</v>
      </c>
      <c r="PVG37" t="s">
        <v>1143</v>
      </c>
      <c r="PVH37" t="s">
        <v>1143</v>
      </c>
      <c r="PVI37" t="s">
        <v>1143</v>
      </c>
      <c r="PVJ37" t="s">
        <v>1143</v>
      </c>
      <c r="PVK37" t="s">
        <v>1143</v>
      </c>
      <c r="PVL37" t="s">
        <v>1143</v>
      </c>
      <c r="PVM37" t="s">
        <v>1143</v>
      </c>
      <c r="PVN37" t="s">
        <v>1143</v>
      </c>
      <c r="PVO37" t="s">
        <v>1143</v>
      </c>
      <c r="PVP37" t="s">
        <v>1143</v>
      </c>
      <c r="PVQ37" t="s">
        <v>1143</v>
      </c>
      <c r="PVR37" t="s">
        <v>1143</v>
      </c>
      <c r="PVS37" t="s">
        <v>1143</v>
      </c>
      <c r="PVT37" t="s">
        <v>1143</v>
      </c>
      <c r="PVU37" t="s">
        <v>1143</v>
      </c>
      <c r="PVV37" t="s">
        <v>1143</v>
      </c>
      <c r="PVW37" t="s">
        <v>1143</v>
      </c>
      <c r="PVX37" t="s">
        <v>1143</v>
      </c>
      <c r="PVY37" t="s">
        <v>1143</v>
      </c>
      <c r="PVZ37" t="s">
        <v>1143</v>
      </c>
      <c r="PWA37" t="s">
        <v>1143</v>
      </c>
      <c r="PWB37" t="s">
        <v>1143</v>
      </c>
      <c r="PWC37" t="s">
        <v>1143</v>
      </c>
      <c r="PWD37" t="s">
        <v>1143</v>
      </c>
      <c r="PWE37" t="s">
        <v>1143</v>
      </c>
      <c r="PWF37" t="s">
        <v>1143</v>
      </c>
      <c r="PWG37" t="s">
        <v>1143</v>
      </c>
      <c r="PWH37" t="s">
        <v>1143</v>
      </c>
      <c r="PWI37" t="s">
        <v>1143</v>
      </c>
      <c r="PWJ37" t="s">
        <v>1143</v>
      </c>
      <c r="PWK37" t="s">
        <v>1143</v>
      </c>
      <c r="PWL37" t="s">
        <v>1143</v>
      </c>
      <c r="PWM37" t="s">
        <v>1143</v>
      </c>
      <c r="PWN37" t="s">
        <v>1143</v>
      </c>
      <c r="PWO37" t="s">
        <v>1143</v>
      </c>
      <c r="PWP37" t="s">
        <v>1143</v>
      </c>
      <c r="PWQ37" t="s">
        <v>1143</v>
      </c>
      <c r="PWR37" t="s">
        <v>1143</v>
      </c>
      <c r="PWS37" t="s">
        <v>1143</v>
      </c>
      <c r="PWT37" t="s">
        <v>1143</v>
      </c>
      <c r="PWU37" t="s">
        <v>1143</v>
      </c>
      <c r="PWV37" t="s">
        <v>1143</v>
      </c>
      <c r="PWW37" t="s">
        <v>1143</v>
      </c>
      <c r="PWX37" t="s">
        <v>1143</v>
      </c>
      <c r="PWY37" t="s">
        <v>1143</v>
      </c>
      <c r="PWZ37" t="s">
        <v>1143</v>
      </c>
      <c r="PXA37" t="s">
        <v>1143</v>
      </c>
      <c r="PXB37" t="s">
        <v>1143</v>
      </c>
      <c r="PXC37" t="s">
        <v>1143</v>
      </c>
      <c r="PXD37" t="s">
        <v>1143</v>
      </c>
      <c r="PXE37" t="s">
        <v>1143</v>
      </c>
      <c r="PXF37" t="s">
        <v>1143</v>
      </c>
      <c r="PXG37" t="s">
        <v>1143</v>
      </c>
      <c r="PXH37" t="s">
        <v>1143</v>
      </c>
      <c r="PXI37" t="s">
        <v>1143</v>
      </c>
      <c r="PXJ37" t="s">
        <v>1143</v>
      </c>
      <c r="PXK37" t="s">
        <v>1143</v>
      </c>
      <c r="PXL37" t="s">
        <v>1143</v>
      </c>
      <c r="PXM37" t="s">
        <v>1143</v>
      </c>
      <c r="PXN37" t="s">
        <v>1143</v>
      </c>
      <c r="PXO37" t="s">
        <v>1143</v>
      </c>
      <c r="PXP37" t="s">
        <v>1143</v>
      </c>
      <c r="PXQ37" t="s">
        <v>1143</v>
      </c>
      <c r="PXR37" t="s">
        <v>1143</v>
      </c>
      <c r="PXS37" t="s">
        <v>1143</v>
      </c>
      <c r="PXT37" t="s">
        <v>1143</v>
      </c>
      <c r="PXU37" t="s">
        <v>1143</v>
      </c>
      <c r="PXV37" t="s">
        <v>1143</v>
      </c>
      <c r="PXW37" t="s">
        <v>1143</v>
      </c>
      <c r="PXX37" t="s">
        <v>1143</v>
      </c>
      <c r="PXY37" t="s">
        <v>1143</v>
      </c>
      <c r="PXZ37" t="s">
        <v>1143</v>
      </c>
      <c r="PYA37" t="s">
        <v>1143</v>
      </c>
      <c r="PYB37" t="s">
        <v>1143</v>
      </c>
      <c r="PYC37" t="s">
        <v>1143</v>
      </c>
      <c r="PYD37" t="s">
        <v>1143</v>
      </c>
      <c r="PYE37" t="s">
        <v>1143</v>
      </c>
      <c r="PYF37" t="s">
        <v>1143</v>
      </c>
      <c r="PYG37" t="s">
        <v>1143</v>
      </c>
      <c r="PYH37" t="s">
        <v>1143</v>
      </c>
      <c r="PYI37" t="s">
        <v>1143</v>
      </c>
      <c r="PYJ37" t="s">
        <v>1143</v>
      </c>
      <c r="PYK37" t="s">
        <v>1143</v>
      </c>
      <c r="PYL37" t="s">
        <v>1143</v>
      </c>
      <c r="PYM37" t="s">
        <v>1143</v>
      </c>
      <c r="PYN37" t="s">
        <v>1143</v>
      </c>
      <c r="PYO37" t="s">
        <v>1143</v>
      </c>
      <c r="PYP37" t="s">
        <v>1143</v>
      </c>
      <c r="PYQ37" t="s">
        <v>1143</v>
      </c>
      <c r="PYR37" t="s">
        <v>1143</v>
      </c>
      <c r="PYS37" t="s">
        <v>1143</v>
      </c>
      <c r="PYT37" t="s">
        <v>1143</v>
      </c>
      <c r="PYU37" t="s">
        <v>1143</v>
      </c>
      <c r="PYV37" t="s">
        <v>1143</v>
      </c>
      <c r="PYW37" t="s">
        <v>1143</v>
      </c>
      <c r="PYX37" t="s">
        <v>1143</v>
      </c>
      <c r="PYY37" t="s">
        <v>1143</v>
      </c>
      <c r="PYZ37" t="s">
        <v>1143</v>
      </c>
      <c r="PZA37" t="s">
        <v>1143</v>
      </c>
      <c r="PZB37" t="s">
        <v>1143</v>
      </c>
      <c r="PZC37" t="s">
        <v>1143</v>
      </c>
      <c r="PZD37" t="s">
        <v>1143</v>
      </c>
      <c r="PZE37" t="s">
        <v>1143</v>
      </c>
      <c r="PZF37" t="s">
        <v>1143</v>
      </c>
      <c r="PZG37" t="s">
        <v>1143</v>
      </c>
      <c r="PZH37" t="s">
        <v>1143</v>
      </c>
      <c r="PZI37" t="s">
        <v>1143</v>
      </c>
      <c r="PZJ37" t="s">
        <v>1143</v>
      </c>
      <c r="PZK37" t="s">
        <v>1143</v>
      </c>
      <c r="PZL37" t="s">
        <v>1143</v>
      </c>
      <c r="PZM37" t="s">
        <v>1143</v>
      </c>
      <c r="PZN37" t="s">
        <v>1143</v>
      </c>
      <c r="PZO37" t="s">
        <v>1143</v>
      </c>
      <c r="PZP37" t="s">
        <v>1143</v>
      </c>
      <c r="PZQ37" t="s">
        <v>1143</v>
      </c>
      <c r="PZR37" t="s">
        <v>1143</v>
      </c>
      <c r="PZS37" t="s">
        <v>1143</v>
      </c>
      <c r="PZT37" t="s">
        <v>1143</v>
      </c>
      <c r="PZU37" t="s">
        <v>1143</v>
      </c>
      <c r="PZV37" t="s">
        <v>1143</v>
      </c>
      <c r="PZW37" t="s">
        <v>1143</v>
      </c>
      <c r="PZX37" t="s">
        <v>1143</v>
      </c>
      <c r="PZY37" t="s">
        <v>1143</v>
      </c>
      <c r="PZZ37" t="s">
        <v>1143</v>
      </c>
      <c r="QAA37" t="s">
        <v>1143</v>
      </c>
      <c r="QAB37" t="s">
        <v>1143</v>
      </c>
      <c r="QAC37" t="s">
        <v>1143</v>
      </c>
      <c r="QAD37" t="s">
        <v>1143</v>
      </c>
      <c r="QAE37" t="s">
        <v>1143</v>
      </c>
      <c r="QAF37" t="s">
        <v>1143</v>
      </c>
      <c r="QAG37" t="s">
        <v>1143</v>
      </c>
      <c r="QAH37" t="s">
        <v>1143</v>
      </c>
      <c r="QAI37" t="s">
        <v>1143</v>
      </c>
      <c r="QAJ37" t="s">
        <v>1143</v>
      </c>
      <c r="QAK37" t="s">
        <v>1143</v>
      </c>
      <c r="QAL37" t="s">
        <v>1143</v>
      </c>
      <c r="QAM37" t="s">
        <v>1143</v>
      </c>
      <c r="QAN37" t="s">
        <v>1143</v>
      </c>
      <c r="QAO37" t="s">
        <v>1143</v>
      </c>
      <c r="QAP37" t="s">
        <v>1143</v>
      </c>
      <c r="QAQ37" t="s">
        <v>1143</v>
      </c>
      <c r="QAR37" t="s">
        <v>1143</v>
      </c>
      <c r="QAS37" t="s">
        <v>1143</v>
      </c>
      <c r="QAT37" t="s">
        <v>1143</v>
      </c>
      <c r="QAU37" t="s">
        <v>1143</v>
      </c>
      <c r="QAV37" t="s">
        <v>1143</v>
      </c>
      <c r="QAW37" t="s">
        <v>1143</v>
      </c>
      <c r="QAX37" t="s">
        <v>1143</v>
      </c>
      <c r="QAY37" t="s">
        <v>1143</v>
      </c>
      <c r="QAZ37" t="s">
        <v>1143</v>
      </c>
      <c r="QBA37" t="s">
        <v>1143</v>
      </c>
      <c r="QBB37" t="s">
        <v>1143</v>
      </c>
      <c r="QBC37" t="s">
        <v>1143</v>
      </c>
      <c r="QBD37" t="s">
        <v>1143</v>
      </c>
      <c r="QBE37" t="s">
        <v>1143</v>
      </c>
      <c r="QBF37" t="s">
        <v>1143</v>
      </c>
      <c r="QBG37" t="s">
        <v>1143</v>
      </c>
      <c r="QBH37" t="s">
        <v>1143</v>
      </c>
      <c r="QBI37" t="s">
        <v>1143</v>
      </c>
      <c r="QBJ37" t="s">
        <v>1143</v>
      </c>
      <c r="QBK37" t="s">
        <v>1143</v>
      </c>
      <c r="QBL37" t="s">
        <v>1143</v>
      </c>
      <c r="QBM37" t="s">
        <v>1143</v>
      </c>
      <c r="QBN37" t="s">
        <v>1143</v>
      </c>
      <c r="QBO37" t="s">
        <v>1143</v>
      </c>
      <c r="QBP37" t="s">
        <v>1143</v>
      </c>
      <c r="QBQ37" t="s">
        <v>1143</v>
      </c>
      <c r="QBR37" t="s">
        <v>1143</v>
      </c>
      <c r="QBS37" t="s">
        <v>1143</v>
      </c>
      <c r="QBT37" t="s">
        <v>1143</v>
      </c>
      <c r="QBU37" t="s">
        <v>1143</v>
      </c>
      <c r="QBV37" t="s">
        <v>1143</v>
      </c>
      <c r="QBW37" t="s">
        <v>1143</v>
      </c>
      <c r="QBX37" t="s">
        <v>1143</v>
      </c>
      <c r="QBY37" t="s">
        <v>1143</v>
      </c>
      <c r="QBZ37" t="s">
        <v>1143</v>
      </c>
      <c r="QCA37" t="s">
        <v>1143</v>
      </c>
      <c r="QCB37" t="s">
        <v>1143</v>
      </c>
      <c r="QCC37" t="s">
        <v>1143</v>
      </c>
      <c r="QCD37" t="s">
        <v>1143</v>
      </c>
      <c r="QCE37" t="s">
        <v>1143</v>
      </c>
      <c r="QCF37" t="s">
        <v>1143</v>
      </c>
      <c r="QCG37" t="s">
        <v>1143</v>
      </c>
      <c r="QCH37" t="s">
        <v>1143</v>
      </c>
      <c r="QCI37" t="s">
        <v>1143</v>
      </c>
      <c r="QCJ37" t="s">
        <v>1143</v>
      </c>
      <c r="QCK37" t="s">
        <v>1143</v>
      </c>
      <c r="QCL37" t="s">
        <v>1143</v>
      </c>
      <c r="QCM37" t="s">
        <v>1143</v>
      </c>
      <c r="QCN37" t="s">
        <v>1143</v>
      </c>
      <c r="QCO37" t="s">
        <v>1143</v>
      </c>
      <c r="QCP37" t="s">
        <v>1143</v>
      </c>
      <c r="QCQ37" t="s">
        <v>1143</v>
      </c>
      <c r="QCR37" t="s">
        <v>1143</v>
      </c>
      <c r="QCS37" t="s">
        <v>1143</v>
      </c>
      <c r="QCT37" t="s">
        <v>1143</v>
      </c>
      <c r="QCU37" t="s">
        <v>1143</v>
      </c>
      <c r="QCV37" t="s">
        <v>1143</v>
      </c>
      <c r="QCW37" t="s">
        <v>1143</v>
      </c>
      <c r="QCX37" t="s">
        <v>1143</v>
      </c>
      <c r="QCY37" t="s">
        <v>1143</v>
      </c>
      <c r="QCZ37" t="s">
        <v>1143</v>
      </c>
      <c r="QDA37" t="s">
        <v>1143</v>
      </c>
      <c r="QDB37" t="s">
        <v>1143</v>
      </c>
      <c r="QDC37" t="s">
        <v>1143</v>
      </c>
      <c r="QDD37" t="s">
        <v>1143</v>
      </c>
      <c r="QDE37" t="s">
        <v>1143</v>
      </c>
      <c r="QDF37" t="s">
        <v>1143</v>
      </c>
      <c r="QDG37" t="s">
        <v>1143</v>
      </c>
      <c r="QDH37" t="s">
        <v>1143</v>
      </c>
      <c r="QDI37" t="s">
        <v>1143</v>
      </c>
      <c r="QDJ37" t="s">
        <v>1143</v>
      </c>
      <c r="QDK37" t="s">
        <v>1143</v>
      </c>
      <c r="QDL37" t="s">
        <v>1143</v>
      </c>
      <c r="QDM37" t="s">
        <v>1143</v>
      </c>
      <c r="QDN37" t="s">
        <v>1143</v>
      </c>
      <c r="QDO37" t="s">
        <v>1143</v>
      </c>
      <c r="QDP37" t="s">
        <v>1143</v>
      </c>
      <c r="QDQ37" t="s">
        <v>1143</v>
      </c>
      <c r="QDR37" t="s">
        <v>1143</v>
      </c>
      <c r="QDS37" t="s">
        <v>1143</v>
      </c>
      <c r="QDT37" t="s">
        <v>1143</v>
      </c>
      <c r="QDU37" t="s">
        <v>1143</v>
      </c>
      <c r="QDV37" t="s">
        <v>1143</v>
      </c>
      <c r="QDW37" t="s">
        <v>1143</v>
      </c>
      <c r="QDX37" t="s">
        <v>1143</v>
      </c>
      <c r="QDY37" t="s">
        <v>1143</v>
      </c>
      <c r="QDZ37" t="s">
        <v>1143</v>
      </c>
      <c r="QEA37" t="s">
        <v>1143</v>
      </c>
      <c r="QEB37" t="s">
        <v>1143</v>
      </c>
      <c r="QEC37" t="s">
        <v>1143</v>
      </c>
      <c r="QED37" t="s">
        <v>1143</v>
      </c>
      <c r="QEE37" t="s">
        <v>1143</v>
      </c>
      <c r="QEF37" t="s">
        <v>1143</v>
      </c>
      <c r="QEG37" t="s">
        <v>1143</v>
      </c>
      <c r="QEH37" t="s">
        <v>1143</v>
      </c>
      <c r="QEI37" t="s">
        <v>1143</v>
      </c>
      <c r="QEJ37" t="s">
        <v>1143</v>
      </c>
      <c r="QEK37" t="s">
        <v>1143</v>
      </c>
      <c r="QEL37" t="s">
        <v>1143</v>
      </c>
      <c r="QEM37" t="s">
        <v>1143</v>
      </c>
      <c r="QEN37" t="s">
        <v>1143</v>
      </c>
      <c r="QEO37" t="s">
        <v>1143</v>
      </c>
      <c r="QEP37" t="s">
        <v>1143</v>
      </c>
      <c r="QEQ37" t="s">
        <v>1143</v>
      </c>
      <c r="QER37" t="s">
        <v>1143</v>
      </c>
      <c r="QES37" t="s">
        <v>1143</v>
      </c>
      <c r="QET37" t="s">
        <v>1143</v>
      </c>
      <c r="QEU37" t="s">
        <v>1143</v>
      </c>
      <c r="QEV37" t="s">
        <v>1143</v>
      </c>
      <c r="QEW37" t="s">
        <v>1143</v>
      </c>
      <c r="QEX37" t="s">
        <v>1143</v>
      </c>
      <c r="QEY37" t="s">
        <v>1143</v>
      </c>
      <c r="QEZ37" t="s">
        <v>1143</v>
      </c>
      <c r="QFA37" t="s">
        <v>1143</v>
      </c>
      <c r="QFB37" t="s">
        <v>1143</v>
      </c>
      <c r="QFC37" t="s">
        <v>1143</v>
      </c>
      <c r="QFD37" t="s">
        <v>1143</v>
      </c>
      <c r="QFE37" t="s">
        <v>1143</v>
      </c>
      <c r="QFF37" t="s">
        <v>1143</v>
      </c>
      <c r="QFG37" t="s">
        <v>1143</v>
      </c>
      <c r="QFH37" t="s">
        <v>1143</v>
      </c>
      <c r="QFI37" t="s">
        <v>1143</v>
      </c>
      <c r="QFJ37" t="s">
        <v>1143</v>
      </c>
      <c r="QFK37" t="s">
        <v>1143</v>
      </c>
      <c r="QFL37" t="s">
        <v>1143</v>
      </c>
      <c r="QFM37" t="s">
        <v>1143</v>
      </c>
      <c r="QFN37" t="s">
        <v>1143</v>
      </c>
      <c r="QFO37" t="s">
        <v>1143</v>
      </c>
      <c r="QFP37" t="s">
        <v>1143</v>
      </c>
      <c r="QFQ37" t="s">
        <v>1143</v>
      </c>
      <c r="QFR37" t="s">
        <v>1143</v>
      </c>
      <c r="QFS37" t="s">
        <v>1143</v>
      </c>
      <c r="QFT37" t="s">
        <v>1143</v>
      </c>
      <c r="QFU37" t="s">
        <v>1143</v>
      </c>
      <c r="QFV37" t="s">
        <v>1143</v>
      </c>
      <c r="QFW37" t="s">
        <v>1143</v>
      </c>
      <c r="QFX37" t="s">
        <v>1143</v>
      </c>
      <c r="QFY37" t="s">
        <v>1143</v>
      </c>
      <c r="QFZ37" t="s">
        <v>1143</v>
      </c>
      <c r="QGA37" t="s">
        <v>1143</v>
      </c>
      <c r="QGB37" t="s">
        <v>1143</v>
      </c>
      <c r="QGC37" t="s">
        <v>1143</v>
      </c>
      <c r="QGD37" t="s">
        <v>1143</v>
      </c>
      <c r="QGE37" t="s">
        <v>1143</v>
      </c>
      <c r="QGF37" t="s">
        <v>1143</v>
      </c>
      <c r="QGG37" t="s">
        <v>1143</v>
      </c>
      <c r="QGH37" t="s">
        <v>1143</v>
      </c>
      <c r="QGI37" t="s">
        <v>1143</v>
      </c>
      <c r="QGJ37" t="s">
        <v>1143</v>
      </c>
      <c r="QGK37" t="s">
        <v>1143</v>
      </c>
      <c r="QGL37" t="s">
        <v>1143</v>
      </c>
      <c r="QGM37" t="s">
        <v>1143</v>
      </c>
      <c r="QGN37" t="s">
        <v>1143</v>
      </c>
      <c r="QGO37" t="s">
        <v>1143</v>
      </c>
      <c r="QGP37" t="s">
        <v>1143</v>
      </c>
      <c r="QGQ37" t="s">
        <v>1143</v>
      </c>
      <c r="QGR37" t="s">
        <v>1143</v>
      </c>
      <c r="QGS37" t="s">
        <v>1143</v>
      </c>
      <c r="QGT37" t="s">
        <v>1143</v>
      </c>
      <c r="QGU37" t="s">
        <v>1143</v>
      </c>
      <c r="QGV37" t="s">
        <v>1143</v>
      </c>
      <c r="QGW37" t="s">
        <v>1143</v>
      </c>
      <c r="QGX37" t="s">
        <v>1143</v>
      </c>
      <c r="QGY37" t="s">
        <v>1143</v>
      </c>
      <c r="QGZ37" t="s">
        <v>1143</v>
      </c>
      <c r="QHA37" t="s">
        <v>1143</v>
      </c>
      <c r="QHB37" t="s">
        <v>1143</v>
      </c>
      <c r="QHC37" t="s">
        <v>1143</v>
      </c>
      <c r="QHD37" t="s">
        <v>1143</v>
      </c>
      <c r="QHE37" t="s">
        <v>1143</v>
      </c>
      <c r="QHF37" t="s">
        <v>1143</v>
      </c>
      <c r="QHG37" t="s">
        <v>1143</v>
      </c>
      <c r="QHH37" t="s">
        <v>1143</v>
      </c>
      <c r="QHI37" t="s">
        <v>1143</v>
      </c>
      <c r="QHJ37" t="s">
        <v>1143</v>
      </c>
      <c r="QHK37" t="s">
        <v>1143</v>
      </c>
      <c r="QHL37" t="s">
        <v>1143</v>
      </c>
      <c r="QHM37" t="s">
        <v>1143</v>
      </c>
      <c r="QHN37" t="s">
        <v>1143</v>
      </c>
      <c r="QHO37" t="s">
        <v>1143</v>
      </c>
      <c r="QHP37" t="s">
        <v>1143</v>
      </c>
      <c r="QHQ37" t="s">
        <v>1143</v>
      </c>
      <c r="QHR37" t="s">
        <v>1143</v>
      </c>
      <c r="QHS37" t="s">
        <v>1143</v>
      </c>
      <c r="QHT37" t="s">
        <v>1143</v>
      </c>
      <c r="QHU37" t="s">
        <v>1143</v>
      </c>
      <c r="QHV37" t="s">
        <v>1143</v>
      </c>
      <c r="QHW37" t="s">
        <v>1143</v>
      </c>
      <c r="QHX37" t="s">
        <v>1143</v>
      </c>
      <c r="QHY37" t="s">
        <v>1143</v>
      </c>
      <c r="QHZ37" t="s">
        <v>1143</v>
      </c>
      <c r="QIA37" t="s">
        <v>1143</v>
      </c>
      <c r="QIB37" t="s">
        <v>1143</v>
      </c>
      <c r="QIC37" t="s">
        <v>1143</v>
      </c>
      <c r="QID37" t="s">
        <v>1143</v>
      </c>
      <c r="QIE37" t="s">
        <v>1143</v>
      </c>
      <c r="QIF37" t="s">
        <v>1143</v>
      </c>
      <c r="QIG37" t="s">
        <v>1143</v>
      </c>
      <c r="QIH37" t="s">
        <v>1143</v>
      </c>
      <c r="QII37" t="s">
        <v>1143</v>
      </c>
      <c r="QIJ37" t="s">
        <v>1143</v>
      </c>
      <c r="QIK37" t="s">
        <v>1143</v>
      </c>
      <c r="QIL37" t="s">
        <v>1143</v>
      </c>
      <c r="QIM37" t="s">
        <v>1143</v>
      </c>
      <c r="QIN37" t="s">
        <v>1143</v>
      </c>
      <c r="QIO37" t="s">
        <v>1143</v>
      </c>
      <c r="QIP37" t="s">
        <v>1143</v>
      </c>
      <c r="QIQ37" t="s">
        <v>1143</v>
      </c>
      <c r="QIR37" t="s">
        <v>1143</v>
      </c>
      <c r="QIS37" t="s">
        <v>1143</v>
      </c>
      <c r="QIT37" t="s">
        <v>1143</v>
      </c>
      <c r="QIU37" t="s">
        <v>1143</v>
      </c>
      <c r="QIV37" t="s">
        <v>1143</v>
      </c>
      <c r="QIW37" t="s">
        <v>1143</v>
      </c>
      <c r="QIX37" t="s">
        <v>1143</v>
      </c>
      <c r="QIY37" t="s">
        <v>1143</v>
      </c>
      <c r="QIZ37" t="s">
        <v>1143</v>
      </c>
      <c r="QJA37" t="s">
        <v>1143</v>
      </c>
      <c r="QJB37" t="s">
        <v>1143</v>
      </c>
      <c r="QJC37" t="s">
        <v>1143</v>
      </c>
      <c r="QJD37" t="s">
        <v>1143</v>
      </c>
      <c r="QJE37" t="s">
        <v>1143</v>
      </c>
      <c r="QJF37" t="s">
        <v>1143</v>
      </c>
      <c r="QJG37" t="s">
        <v>1143</v>
      </c>
      <c r="QJH37" t="s">
        <v>1143</v>
      </c>
      <c r="QJI37" t="s">
        <v>1143</v>
      </c>
      <c r="QJJ37" t="s">
        <v>1143</v>
      </c>
      <c r="QJK37" t="s">
        <v>1143</v>
      </c>
      <c r="QJL37" t="s">
        <v>1143</v>
      </c>
      <c r="QJM37" t="s">
        <v>1143</v>
      </c>
      <c r="QJN37" t="s">
        <v>1143</v>
      </c>
      <c r="QJO37" t="s">
        <v>1143</v>
      </c>
      <c r="QJP37" t="s">
        <v>1143</v>
      </c>
      <c r="QJQ37" t="s">
        <v>1143</v>
      </c>
      <c r="QJR37" t="s">
        <v>1143</v>
      </c>
      <c r="QJS37" t="s">
        <v>1143</v>
      </c>
      <c r="QJT37" t="s">
        <v>1143</v>
      </c>
      <c r="QJU37" t="s">
        <v>1143</v>
      </c>
      <c r="QJV37" t="s">
        <v>1143</v>
      </c>
      <c r="QJW37" t="s">
        <v>1143</v>
      </c>
      <c r="QJX37" t="s">
        <v>1143</v>
      </c>
      <c r="QJY37" t="s">
        <v>1143</v>
      </c>
      <c r="QJZ37" t="s">
        <v>1143</v>
      </c>
      <c r="QKA37" t="s">
        <v>1143</v>
      </c>
      <c r="QKB37" t="s">
        <v>1143</v>
      </c>
      <c r="QKC37" t="s">
        <v>1143</v>
      </c>
      <c r="QKD37" t="s">
        <v>1143</v>
      </c>
      <c r="QKE37" t="s">
        <v>1143</v>
      </c>
      <c r="QKF37" t="s">
        <v>1143</v>
      </c>
      <c r="QKG37" t="s">
        <v>1143</v>
      </c>
      <c r="QKH37" t="s">
        <v>1143</v>
      </c>
      <c r="QKI37" t="s">
        <v>1143</v>
      </c>
      <c r="QKJ37" t="s">
        <v>1143</v>
      </c>
      <c r="QKK37" t="s">
        <v>1143</v>
      </c>
      <c r="QKL37" t="s">
        <v>1143</v>
      </c>
      <c r="QKM37" t="s">
        <v>1143</v>
      </c>
      <c r="QKN37" t="s">
        <v>1143</v>
      </c>
      <c r="QKO37" t="s">
        <v>1143</v>
      </c>
      <c r="QKP37" t="s">
        <v>1143</v>
      </c>
      <c r="QKQ37" t="s">
        <v>1143</v>
      </c>
      <c r="QKR37" t="s">
        <v>1143</v>
      </c>
      <c r="QKS37" t="s">
        <v>1143</v>
      </c>
      <c r="QKT37" t="s">
        <v>1143</v>
      </c>
      <c r="QKU37" t="s">
        <v>1143</v>
      </c>
      <c r="QKV37" t="s">
        <v>1143</v>
      </c>
      <c r="QKW37" t="s">
        <v>1143</v>
      </c>
      <c r="QKX37" t="s">
        <v>1143</v>
      </c>
      <c r="QKY37" t="s">
        <v>1143</v>
      </c>
      <c r="QKZ37" t="s">
        <v>1143</v>
      </c>
      <c r="QLA37" t="s">
        <v>1143</v>
      </c>
      <c r="QLB37" t="s">
        <v>1143</v>
      </c>
      <c r="QLC37" t="s">
        <v>1143</v>
      </c>
      <c r="QLD37" t="s">
        <v>1143</v>
      </c>
      <c r="QLE37" t="s">
        <v>1143</v>
      </c>
      <c r="QLF37" t="s">
        <v>1143</v>
      </c>
      <c r="QLG37" t="s">
        <v>1143</v>
      </c>
      <c r="QLH37" t="s">
        <v>1143</v>
      </c>
      <c r="QLI37" t="s">
        <v>1143</v>
      </c>
      <c r="QLJ37" t="s">
        <v>1143</v>
      </c>
      <c r="QLK37" t="s">
        <v>1143</v>
      </c>
      <c r="QLL37" t="s">
        <v>1143</v>
      </c>
      <c r="QLM37" t="s">
        <v>1143</v>
      </c>
      <c r="QLN37" t="s">
        <v>1143</v>
      </c>
      <c r="QLO37" t="s">
        <v>1143</v>
      </c>
      <c r="QLP37" t="s">
        <v>1143</v>
      </c>
      <c r="QLQ37" t="s">
        <v>1143</v>
      </c>
      <c r="QLR37" t="s">
        <v>1143</v>
      </c>
      <c r="QLS37" t="s">
        <v>1143</v>
      </c>
      <c r="QLT37" t="s">
        <v>1143</v>
      </c>
      <c r="QLU37" t="s">
        <v>1143</v>
      </c>
      <c r="QLV37" t="s">
        <v>1143</v>
      </c>
      <c r="QLW37" t="s">
        <v>1143</v>
      </c>
      <c r="QLX37" t="s">
        <v>1143</v>
      </c>
      <c r="QLY37" t="s">
        <v>1143</v>
      </c>
      <c r="QLZ37" t="s">
        <v>1143</v>
      </c>
      <c r="QMA37" t="s">
        <v>1143</v>
      </c>
      <c r="QMB37" t="s">
        <v>1143</v>
      </c>
      <c r="QMC37" t="s">
        <v>1143</v>
      </c>
      <c r="QMD37" t="s">
        <v>1143</v>
      </c>
      <c r="QME37" t="s">
        <v>1143</v>
      </c>
      <c r="QMF37" t="s">
        <v>1143</v>
      </c>
      <c r="QMG37" t="s">
        <v>1143</v>
      </c>
      <c r="QMH37" t="s">
        <v>1143</v>
      </c>
      <c r="QMI37" t="s">
        <v>1143</v>
      </c>
      <c r="QMJ37" t="s">
        <v>1143</v>
      </c>
      <c r="QMK37" t="s">
        <v>1143</v>
      </c>
      <c r="QML37" t="s">
        <v>1143</v>
      </c>
      <c r="QMM37" t="s">
        <v>1143</v>
      </c>
      <c r="QMN37" t="s">
        <v>1143</v>
      </c>
      <c r="QMO37" t="s">
        <v>1143</v>
      </c>
      <c r="QMP37" t="s">
        <v>1143</v>
      </c>
      <c r="QMQ37" t="s">
        <v>1143</v>
      </c>
      <c r="QMR37" t="s">
        <v>1143</v>
      </c>
      <c r="QMS37" t="s">
        <v>1143</v>
      </c>
      <c r="QMT37" t="s">
        <v>1143</v>
      </c>
      <c r="QMU37" t="s">
        <v>1143</v>
      </c>
      <c r="QMV37" t="s">
        <v>1143</v>
      </c>
      <c r="QMW37" t="s">
        <v>1143</v>
      </c>
      <c r="QMX37" t="s">
        <v>1143</v>
      </c>
      <c r="QMY37" t="s">
        <v>1143</v>
      </c>
      <c r="QMZ37" t="s">
        <v>1143</v>
      </c>
      <c r="QNA37" t="s">
        <v>1143</v>
      </c>
      <c r="QNB37" t="s">
        <v>1143</v>
      </c>
      <c r="QNC37" t="s">
        <v>1143</v>
      </c>
      <c r="QND37" t="s">
        <v>1143</v>
      </c>
      <c r="QNE37" t="s">
        <v>1143</v>
      </c>
      <c r="QNF37" t="s">
        <v>1143</v>
      </c>
      <c r="QNG37" t="s">
        <v>1143</v>
      </c>
      <c r="QNH37" t="s">
        <v>1143</v>
      </c>
      <c r="QNI37" t="s">
        <v>1143</v>
      </c>
      <c r="QNJ37" t="s">
        <v>1143</v>
      </c>
      <c r="QNK37" t="s">
        <v>1143</v>
      </c>
      <c r="QNL37" t="s">
        <v>1143</v>
      </c>
      <c r="QNM37" t="s">
        <v>1143</v>
      </c>
      <c r="QNN37" t="s">
        <v>1143</v>
      </c>
      <c r="QNO37" t="s">
        <v>1143</v>
      </c>
      <c r="QNP37" t="s">
        <v>1143</v>
      </c>
      <c r="QNQ37" t="s">
        <v>1143</v>
      </c>
      <c r="QNR37" t="s">
        <v>1143</v>
      </c>
      <c r="QNS37" t="s">
        <v>1143</v>
      </c>
      <c r="QNT37" t="s">
        <v>1143</v>
      </c>
      <c r="QNU37" t="s">
        <v>1143</v>
      </c>
      <c r="QNV37" t="s">
        <v>1143</v>
      </c>
      <c r="QNW37" t="s">
        <v>1143</v>
      </c>
      <c r="QNX37" t="s">
        <v>1143</v>
      </c>
      <c r="QNY37" t="s">
        <v>1143</v>
      </c>
      <c r="QNZ37" t="s">
        <v>1143</v>
      </c>
      <c r="QOA37" t="s">
        <v>1143</v>
      </c>
      <c r="QOB37" t="s">
        <v>1143</v>
      </c>
      <c r="QOC37" t="s">
        <v>1143</v>
      </c>
      <c r="QOD37" t="s">
        <v>1143</v>
      </c>
      <c r="QOE37" t="s">
        <v>1143</v>
      </c>
      <c r="QOF37" t="s">
        <v>1143</v>
      </c>
      <c r="QOG37" t="s">
        <v>1143</v>
      </c>
      <c r="QOH37" t="s">
        <v>1143</v>
      </c>
      <c r="QOI37" t="s">
        <v>1143</v>
      </c>
      <c r="QOJ37" t="s">
        <v>1143</v>
      </c>
      <c r="QOK37" t="s">
        <v>1143</v>
      </c>
      <c r="QOL37" t="s">
        <v>1143</v>
      </c>
      <c r="QOM37" t="s">
        <v>1143</v>
      </c>
      <c r="QON37" t="s">
        <v>1143</v>
      </c>
      <c r="QOO37" t="s">
        <v>1143</v>
      </c>
      <c r="QOP37" t="s">
        <v>1143</v>
      </c>
      <c r="QOQ37" t="s">
        <v>1143</v>
      </c>
      <c r="QOR37" t="s">
        <v>1143</v>
      </c>
      <c r="QOS37" t="s">
        <v>1143</v>
      </c>
      <c r="QOT37" t="s">
        <v>1143</v>
      </c>
      <c r="QOU37" t="s">
        <v>1143</v>
      </c>
      <c r="QOV37" t="s">
        <v>1143</v>
      </c>
      <c r="QOW37" t="s">
        <v>1143</v>
      </c>
      <c r="QOX37" t="s">
        <v>1143</v>
      </c>
      <c r="QOY37" t="s">
        <v>1143</v>
      </c>
      <c r="QOZ37" t="s">
        <v>1143</v>
      </c>
      <c r="QPA37" t="s">
        <v>1143</v>
      </c>
      <c r="QPB37" t="s">
        <v>1143</v>
      </c>
      <c r="QPC37" t="s">
        <v>1143</v>
      </c>
      <c r="QPD37" t="s">
        <v>1143</v>
      </c>
      <c r="QPE37" t="s">
        <v>1143</v>
      </c>
      <c r="QPF37" t="s">
        <v>1143</v>
      </c>
      <c r="QPG37" t="s">
        <v>1143</v>
      </c>
      <c r="QPH37" t="s">
        <v>1143</v>
      </c>
      <c r="QPI37" t="s">
        <v>1143</v>
      </c>
      <c r="QPJ37" t="s">
        <v>1143</v>
      </c>
      <c r="QPK37" t="s">
        <v>1143</v>
      </c>
      <c r="QPL37" t="s">
        <v>1143</v>
      </c>
      <c r="QPM37" t="s">
        <v>1143</v>
      </c>
      <c r="QPN37" t="s">
        <v>1143</v>
      </c>
      <c r="QPO37" t="s">
        <v>1143</v>
      </c>
      <c r="QPP37" t="s">
        <v>1143</v>
      </c>
      <c r="QPQ37" t="s">
        <v>1143</v>
      </c>
      <c r="QPR37" t="s">
        <v>1143</v>
      </c>
      <c r="QPS37" t="s">
        <v>1143</v>
      </c>
      <c r="QPT37" t="s">
        <v>1143</v>
      </c>
      <c r="QPU37" t="s">
        <v>1143</v>
      </c>
      <c r="QPV37" t="s">
        <v>1143</v>
      </c>
      <c r="QPW37" t="s">
        <v>1143</v>
      </c>
      <c r="QPX37" t="s">
        <v>1143</v>
      </c>
      <c r="QPY37" t="s">
        <v>1143</v>
      </c>
      <c r="QPZ37" t="s">
        <v>1143</v>
      </c>
      <c r="QQA37" t="s">
        <v>1143</v>
      </c>
      <c r="QQB37" t="s">
        <v>1143</v>
      </c>
      <c r="QQC37" t="s">
        <v>1143</v>
      </c>
      <c r="QQD37" t="s">
        <v>1143</v>
      </c>
      <c r="QQE37" t="s">
        <v>1143</v>
      </c>
      <c r="QQF37" t="s">
        <v>1143</v>
      </c>
      <c r="QQG37" t="s">
        <v>1143</v>
      </c>
      <c r="QQH37" t="s">
        <v>1143</v>
      </c>
      <c r="QQI37" t="s">
        <v>1143</v>
      </c>
      <c r="QQJ37" t="s">
        <v>1143</v>
      </c>
      <c r="QQK37" t="s">
        <v>1143</v>
      </c>
      <c r="QQL37" t="s">
        <v>1143</v>
      </c>
      <c r="QQM37" t="s">
        <v>1143</v>
      </c>
      <c r="QQN37" t="s">
        <v>1143</v>
      </c>
      <c r="QQO37" t="s">
        <v>1143</v>
      </c>
      <c r="QQP37" t="s">
        <v>1143</v>
      </c>
      <c r="QQQ37" t="s">
        <v>1143</v>
      </c>
      <c r="QQR37" t="s">
        <v>1143</v>
      </c>
      <c r="QQS37" t="s">
        <v>1143</v>
      </c>
      <c r="QQT37" t="s">
        <v>1143</v>
      </c>
      <c r="QQU37" t="s">
        <v>1143</v>
      </c>
      <c r="QQV37" t="s">
        <v>1143</v>
      </c>
      <c r="QQW37" t="s">
        <v>1143</v>
      </c>
      <c r="QQX37" t="s">
        <v>1143</v>
      </c>
      <c r="QQY37" t="s">
        <v>1143</v>
      </c>
      <c r="QQZ37" t="s">
        <v>1143</v>
      </c>
      <c r="QRA37" t="s">
        <v>1143</v>
      </c>
      <c r="QRB37" t="s">
        <v>1143</v>
      </c>
      <c r="QRC37" t="s">
        <v>1143</v>
      </c>
      <c r="QRD37" t="s">
        <v>1143</v>
      </c>
      <c r="QRE37" t="s">
        <v>1143</v>
      </c>
      <c r="QRF37" t="s">
        <v>1143</v>
      </c>
      <c r="QRG37" t="s">
        <v>1143</v>
      </c>
      <c r="QRH37" t="s">
        <v>1143</v>
      </c>
      <c r="QRI37" t="s">
        <v>1143</v>
      </c>
      <c r="QRJ37" t="s">
        <v>1143</v>
      </c>
      <c r="QRK37" t="s">
        <v>1143</v>
      </c>
      <c r="QRL37" t="s">
        <v>1143</v>
      </c>
      <c r="QRM37" t="s">
        <v>1143</v>
      </c>
      <c r="QRN37" t="s">
        <v>1143</v>
      </c>
      <c r="QRO37" t="s">
        <v>1143</v>
      </c>
      <c r="QRP37" t="s">
        <v>1143</v>
      </c>
      <c r="QRQ37" t="s">
        <v>1143</v>
      </c>
      <c r="QRR37" t="s">
        <v>1143</v>
      </c>
      <c r="QRS37" t="s">
        <v>1143</v>
      </c>
      <c r="QRT37" t="s">
        <v>1143</v>
      </c>
      <c r="QRU37" t="s">
        <v>1143</v>
      </c>
      <c r="QRV37" t="s">
        <v>1143</v>
      </c>
      <c r="QRW37" t="s">
        <v>1143</v>
      </c>
      <c r="QRX37" t="s">
        <v>1143</v>
      </c>
      <c r="QRY37" t="s">
        <v>1143</v>
      </c>
      <c r="QRZ37" t="s">
        <v>1143</v>
      </c>
      <c r="QSA37" t="s">
        <v>1143</v>
      </c>
      <c r="QSB37" t="s">
        <v>1143</v>
      </c>
      <c r="QSC37" t="s">
        <v>1143</v>
      </c>
      <c r="QSD37" t="s">
        <v>1143</v>
      </c>
      <c r="QSE37" t="s">
        <v>1143</v>
      </c>
      <c r="QSF37" t="s">
        <v>1143</v>
      </c>
      <c r="QSG37" t="s">
        <v>1143</v>
      </c>
      <c r="QSH37" t="s">
        <v>1143</v>
      </c>
      <c r="QSI37" t="s">
        <v>1143</v>
      </c>
      <c r="QSJ37" t="s">
        <v>1143</v>
      </c>
      <c r="QSK37" t="s">
        <v>1143</v>
      </c>
      <c r="QSL37" t="s">
        <v>1143</v>
      </c>
      <c r="QSM37" t="s">
        <v>1143</v>
      </c>
      <c r="QSN37" t="s">
        <v>1143</v>
      </c>
      <c r="QSO37" t="s">
        <v>1143</v>
      </c>
      <c r="QSP37" t="s">
        <v>1143</v>
      </c>
      <c r="QSQ37" t="s">
        <v>1143</v>
      </c>
      <c r="QSR37" t="s">
        <v>1143</v>
      </c>
      <c r="QSS37" t="s">
        <v>1143</v>
      </c>
      <c r="QST37" t="s">
        <v>1143</v>
      </c>
      <c r="QSU37" t="s">
        <v>1143</v>
      </c>
      <c r="QSV37" t="s">
        <v>1143</v>
      </c>
      <c r="QSW37" t="s">
        <v>1143</v>
      </c>
      <c r="QSX37" t="s">
        <v>1143</v>
      </c>
      <c r="QSY37" t="s">
        <v>1143</v>
      </c>
      <c r="QSZ37" t="s">
        <v>1143</v>
      </c>
      <c r="QTA37" t="s">
        <v>1143</v>
      </c>
      <c r="QTB37" t="s">
        <v>1143</v>
      </c>
      <c r="QTC37" t="s">
        <v>1143</v>
      </c>
      <c r="QTD37" t="s">
        <v>1143</v>
      </c>
      <c r="QTE37" t="s">
        <v>1143</v>
      </c>
      <c r="QTF37" t="s">
        <v>1143</v>
      </c>
      <c r="QTG37" t="s">
        <v>1143</v>
      </c>
      <c r="QTH37" t="s">
        <v>1143</v>
      </c>
      <c r="QTI37" t="s">
        <v>1143</v>
      </c>
      <c r="QTJ37" t="s">
        <v>1143</v>
      </c>
      <c r="QTK37" t="s">
        <v>1143</v>
      </c>
      <c r="QTL37" t="s">
        <v>1143</v>
      </c>
      <c r="QTM37" t="s">
        <v>1143</v>
      </c>
      <c r="QTN37" t="s">
        <v>1143</v>
      </c>
      <c r="QTO37" t="s">
        <v>1143</v>
      </c>
      <c r="QTP37" t="s">
        <v>1143</v>
      </c>
      <c r="QTQ37" t="s">
        <v>1143</v>
      </c>
      <c r="QTR37" t="s">
        <v>1143</v>
      </c>
      <c r="QTS37" t="s">
        <v>1143</v>
      </c>
      <c r="QTT37" t="s">
        <v>1143</v>
      </c>
      <c r="QTU37" t="s">
        <v>1143</v>
      </c>
      <c r="QTV37" t="s">
        <v>1143</v>
      </c>
      <c r="QTW37" t="s">
        <v>1143</v>
      </c>
      <c r="QTX37" t="s">
        <v>1143</v>
      </c>
      <c r="QTY37" t="s">
        <v>1143</v>
      </c>
      <c r="QTZ37" t="s">
        <v>1143</v>
      </c>
      <c r="QUA37" t="s">
        <v>1143</v>
      </c>
      <c r="QUB37" t="s">
        <v>1143</v>
      </c>
      <c r="QUC37" t="s">
        <v>1143</v>
      </c>
      <c r="QUD37" t="s">
        <v>1143</v>
      </c>
      <c r="QUE37" t="s">
        <v>1143</v>
      </c>
      <c r="QUF37" t="s">
        <v>1143</v>
      </c>
      <c r="QUG37" t="s">
        <v>1143</v>
      </c>
      <c r="QUH37" t="s">
        <v>1143</v>
      </c>
      <c r="QUI37" t="s">
        <v>1143</v>
      </c>
      <c r="QUJ37" t="s">
        <v>1143</v>
      </c>
      <c r="QUK37" t="s">
        <v>1143</v>
      </c>
      <c r="QUL37" t="s">
        <v>1143</v>
      </c>
      <c r="QUM37" t="s">
        <v>1143</v>
      </c>
      <c r="QUN37" t="s">
        <v>1143</v>
      </c>
      <c r="QUO37" t="s">
        <v>1143</v>
      </c>
      <c r="QUP37" t="s">
        <v>1143</v>
      </c>
      <c r="QUQ37" t="s">
        <v>1143</v>
      </c>
      <c r="QUR37" t="s">
        <v>1143</v>
      </c>
      <c r="QUS37" t="s">
        <v>1143</v>
      </c>
      <c r="QUT37" t="s">
        <v>1143</v>
      </c>
      <c r="QUU37" t="s">
        <v>1143</v>
      </c>
      <c r="QUV37" t="s">
        <v>1143</v>
      </c>
      <c r="QUW37" t="s">
        <v>1143</v>
      </c>
      <c r="QUX37" t="s">
        <v>1143</v>
      </c>
      <c r="QUY37" t="s">
        <v>1143</v>
      </c>
      <c r="QUZ37" t="s">
        <v>1143</v>
      </c>
      <c r="QVA37" t="s">
        <v>1143</v>
      </c>
      <c r="QVB37" t="s">
        <v>1143</v>
      </c>
      <c r="QVC37" t="s">
        <v>1143</v>
      </c>
      <c r="QVD37" t="s">
        <v>1143</v>
      </c>
      <c r="QVE37" t="s">
        <v>1143</v>
      </c>
      <c r="QVF37" t="s">
        <v>1143</v>
      </c>
      <c r="QVG37" t="s">
        <v>1143</v>
      </c>
      <c r="QVH37" t="s">
        <v>1143</v>
      </c>
      <c r="QVI37" t="s">
        <v>1143</v>
      </c>
      <c r="QVJ37" t="s">
        <v>1143</v>
      </c>
      <c r="QVK37" t="s">
        <v>1143</v>
      </c>
      <c r="QVL37" t="s">
        <v>1143</v>
      </c>
      <c r="QVM37" t="s">
        <v>1143</v>
      </c>
      <c r="QVN37" t="s">
        <v>1143</v>
      </c>
      <c r="QVO37" t="s">
        <v>1143</v>
      </c>
      <c r="QVP37" t="s">
        <v>1143</v>
      </c>
      <c r="QVQ37" t="s">
        <v>1143</v>
      </c>
      <c r="QVR37" t="s">
        <v>1143</v>
      </c>
      <c r="QVS37" t="s">
        <v>1143</v>
      </c>
      <c r="QVT37" t="s">
        <v>1143</v>
      </c>
      <c r="QVU37" t="s">
        <v>1143</v>
      </c>
      <c r="QVV37" t="s">
        <v>1143</v>
      </c>
      <c r="QVW37" t="s">
        <v>1143</v>
      </c>
      <c r="QVX37" t="s">
        <v>1143</v>
      </c>
      <c r="QVY37" t="s">
        <v>1143</v>
      </c>
      <c r="QVZ37" t="s">
        <v>1143</v>
      </c>
      <c r="QWA37" t="s">
        <v>1143</v>
      </c>
      <c r="QWB37" t="s">
        <v>1143</v>
      </c>
      <c r="QWC37" t="s">
        <v>1143</v>
      </c>
      <c r="QWD37" t="s">
        <v>1143</v>
      </c>
      <c r="QWE37" t="s">
        <v>1143</v>
      </c>
      <c r="QWF37" t="s">
        <v>1143</v>
      </c>
      <c r="QWG37" t="s">
        <v>1143</v>
      </c>
      <c r="QWH37" t="s">
        <v>1143</v>
      </c>
      <c r="QWI37" t="s">
        <v>1143</v>
      </c>
      <c r="QWJ37" t="s">
        <v>1143</v>
      </c>
      <c r="QWK37" t="s">
        <v>1143</v>
      </c>
      <c r="QWL37" t="s">
        <v>1143</v>
      </c>
      <c r="QWM37" t="s">
        <v>1143</v>
      </c>
      <c r="QWN37" t="s">
        <v>1143</v>
      </c>
      <c r="QWO37" t="s">
        <v>1143</v>
      </c>
      <c r="QWP37" t="s">
        <v>1143</v>
      </c>
      <c r="QWQ37" t="s">
        <v>1143</v>
      </c>
      <c r="QWR37" t="s">
        <v>1143</v>
      </c>
      <c r="QWS37" t="s">
        <v>1143</v>
      </c>
      <c r="QWT37" t="s">
        <v>1143</v>
      </c>
      <c r="QWU37" t="s">
        <v>1143</v>
      </c>
      <c r="QWV37" t="s">
        <v>1143</v>
      </c>
      <c r="QWW37" t="s">
        <v>1143</v>
      </c>
      <c r="QWX37" t="s">
        <v>1143</v>
      </c>
      <c r="QWY37" t="s">
        <v>1143</v>
      </c>
      <c r="QWZ37" t="s">
        <v>1143</v>
      </c>
      <c r="QXA37" t="s">
        <v>1143</v>
      </c>
      <c r="QXB37" t="s">
        <v>1143</v>
      </c>
      <c r="QXC37" t="s">
        <v>1143</v>
      </c>
      <c r="QXD37" t="s">
        <v>1143</v>
      </c>
      <c r="QXE37" t="s">
        <v>1143</v>
      </c>
      <c r="QXF37" t="s">
        <v>1143</v>
      </c>
      <c r="QXG37" t="s">
        <v>1143</v>
      </c>
      <c r="QXH37" t="s">
        <v>1143</v>
      </c>
      <c r="QXI37" t="s">
        <v>1143</v>
      </c>
      <c r="QXJ37" t="s">
        <v>1143</v>
      </c>
      <c r="QXK37" t="s">
        <v>1143</v>
      </c>
      <c r="QXL37" t="s">
        <v>1143</v>
      </c>
      <c r="QXM37" t="s">
        <v>1143</v>
      </c>
      <c r="QXN37" t="s">
        <v>1143</v>
      </c>
      <c r="QXO37" t="s">
        <v>1143</v>
      </c>
      <c r="QXP37" t="s">
        <v>1143</v>
      </c>
      <c r="QXQ37" t="s">
        <v>1143</v>
      </c>
      <c r="QXR37" t="s">
        <v>1143</v>
      </c>
      <c r="QXS37" t="s">
        <v>1143</v>
      </c>
      <c r="QXT37" t="s">
        <v>1143</v>
      </c>
      <c r="QXU37" t="s">
        <v>1143</v>
      </c>
      <c r="QXV37" t="s">
        <v>1143</v>
      </c>
      <c r="QXW37" t="s">
        <v>1143</v>
      </c>
      <c r="QXX37" t="s">
        <v>1143</v>
      </c>
      <c r="QXY37" t="s">
        <v>1143</v>
      </c>
      <c r="QXZ37" t="s">
        <v>1143</v>
      </c>
      <c r="QYA37" t="s">
        <v>1143</v>
      </c>
      <c r="QYB37" t="s">
        <v>1143</v>
      </c>
      <c r="QYC37" t="s">
        <v>1143</v>
      </c>
      <c r="QYD37" t="s">
        <v>1143</v>
      </c>
      <c r="QYE37" t="s">
        <v>1143</v>
      </c>
      <c r="QYF37" t="s">
        <v>1143</v>
      </c>
      <c r="QYG37" t="s">
        <v>1143</v>
      </c>
      <c r="QYH37" t="s">
        <v>1143</v>
      </c>
      <c r="QYI37" t="s">
        <v>1143</v>
      </c>
      <c r="QYJ37" t="s">
        <v>1143</v>
      </c>
      <c r="QYK37" t="s">
        <v>1143</v>
      </c>
      <c r="QYL37" t="s">
        <v>1143</v>
      </c>
      <c r="QYM37" t="s">
        <v>1143</v>
      </c>
      <c r="QYN37" t="s">
        <v>1143</v>
      </c>
      <c r="QYO37" t="s">
        <v>1143</v>
      </c>
      <c r="QYP37" t="s">
        <v>1143</v>
      </c>
      <c r="QYQ37" t="s">
        <v>1143</v>
      </c>
      <c r="QYR37" t="s">
        <v>1143</v>
      </c>
      <c r="QYS37" t="s">
        <v>1143</v>
      </c>
      <c r="QYT37" t="s">
        <v>1143</v>
      </c>
      <c r="QYU37" t="s">
        <v>1143</v>
      </c>
      <c r="QYV37" t="s">
        <v>1143</v>
      </c>
      <c r="QYW37" t="s">
        <v>1143</v>
      </c>
      <c r="QYX37" t="s">
        <v>1143</v>
      </c>
      <c r="QYY37" t="s">
        <v>1143</v>
      </c>
      <c r="QYZ37" t="s">
        <v>1143</v>
      </c>
      <c r="QZA37" t="s">
        <v>1143</v>
      </c>
      <c r="QZB37" t="s">
        <v>1143</v>
      </c>
      <c r="QZC37" t="s">
        <v>1143</v>
      </c>
      <c r="QZD37" t="s">
        <v>1143</v>
      </c>
      <c r="QZE37" t="s">
        <v>1143</v>
      </c>
      <c r="QZF37" t="s">
        <v>1143</v>
      </c>
      <c r="QZG37" t="s">
        <v>1143</v>
      </c>
      <c r="QZH37" t="s">
        <v>1143</v>
      </c>
      <c r="QZI37" t="s">
        <v>1143</v>
      </c>
      <c r="QZJ37" t="s">
        <v>1143</v>
      </c>
      <c r="QZK37" t="s">
        <v>1143</v>
      </c>
      <c r="QZL37" t="s">
        <v>1143</v>
      </c>
      <c r="QZM37" t="s">
        <v>1143</v>
      </c>
      <c r="QZN37" t="s">
        <v>1143</v>
      </c>
      <c r="QZO37" t="s">
        <v>1143</v>
      </c>
      <c r="QZP37" t="s">
        <v>1143</v>
      </c>
      <c r="QZQ37" t="s">
        <v>1143</v>
      </c>
      <c r="QZR37" t="s">
        <v>1143</v>
      </c>
      <c r="QZS37" t="s">
        <v>1143</v>
      </c>
      <c r="QZT37" t="s">
        <v>1143</v>
      </c>
      <c r="QZU37" t="s">
        <v>1143</v>
      </c>
      <c r="QZV37" t="s">
        <v>1143</v>
      </c>
      <c r="QZW37" t="s">
        <v>1143</v>
      </c>
      <c r="QZX37" t="s">
        <v>1143</v>
      </c>
      <c r="QZY37" t="s">
        <v>1143</v>
      </c>
      <c r="QZZ37" t="s">
        <v>1143</v>
      </c>
      <c r="RAA37" t="s">
        <v>1143</v>
      </c>
      <c r="RAB37" t="s">
        <v>1143</v>
      </c>
      <c r="RAC37" t="s">
        <v>1143</v>
      </c>
      <c r="RAD37" t="s">
        <v>1143</v>
      </c>
      <c r="RAE37" t="s">
        <v>1143</v>
      </c>
      <c r="RAF37" t="s">
        <v>1143</v>
      </c>
      <c r="RAG37" t="s">
        <v>1143</v>
      </c>
      <c r="RAH37" t="s">
        <v>1143</v>
      </c>
      <c r="RAI37" t="s">
        <v>1143</v>
      </c>
      <c r="RAJ37" t="s">
        <v>1143</v>
      </c>
      <c r="RAK37" t="s">
        <v>1143</v>
      </c>
      <c r="RAL37" t="s">
        <v>1143</v>
      </c>
      <c r="RAM37" t="s">
        <v>1143</v>
      </c>
      <c r="RAN37" t="s">
        <v>1143</v>
      </c>
      <c r="RAO37" t="s">
        <v>1143</v>
      </c>
      <c r="RAP37" t="s">
        <v>1143</v>
      </c>
      <c r="RAQ37" t="s">
        <v>1143</v>
      </c>
      <c r="RAR37" t="s">
        <v>1143</v>
      </c>
      <c r="RAS37" t="s">
        <v>1143</v>
      </c>
      <c r="RAT37" t="s">
        <v>1143</v>
      </c>
      <c r="RAU37" t="s">
        <v>1143</v>
      </c>
      <c r="RAV37" t="s">
        <v>1143</v>
      </c>
      <c r="RAW37" t="s">
        <v>1143</v>
      </c>
      <c r="RAX37" t="s">
        <v>1143</v>
      </c>
      <c r="RAY37" t="s">
        <v>1143</v>
      </c>
      <c r="RAZ37" t="s">
        <v>1143</v>
      </c>
      <c r="RBA37" t="s">
        <v>1143</v>
      </c>
      <c r="RBB37" t="s">
        <v>1143</v>
      </c>
      <c r="RBC37" t="s">
        <v>1143</v>
      </c>
      <c r="RBD37" t="s">
        <v>1143</v>
      </c>
      <c r="RBE37" t="s">
        <v>1143</v>
      </c>
      <c r="RBF37" t="s">
        <v>1143</v>
      </c>
      <c r="RBG37" t="s">
        <v>1143</v>
      </c>
      <c r="RBH37" t="s">
        <v>1143</v>
      </c>
      <c r="RBI37" t="s">
        <v>1143</v>
      </c>
      <c r="RBJ37" t="s">
        <v>1143</v>
      </c>
      <c r="RBK37" t="s">
        <v>1143</v>
      </c>
      <c r="RBL37" t="s">
        <v>1143</v>
      </c>
      <c r="RBM37" t="s">
        <v>1143</v>
      </c>
      <c r="RBN37" t="s">
        <v>1143</v>
      </c>
      <c r="RBO37" t="s">
        <v>1143</v>
      </c>
      <c r="RBP37" t="s">
        <v>1143</v>
      </c>
      <c r="RBQ37" t="s">
        <v>1143</v>
      </c>
      <c r="RBR37" t="s">
        <v>1143</v>
      </c>
      <c r="RBS37" t="s">
        <v>1143</v>
      </c>
      <c r="RBT37" t="s">
        <v>1143</v>
      </c>
      <c r="RBU37" t="s">
        <v>1143</v>
      </c>
      <c r="RBV37" t="s">
        <v>1143</v>
      </c>
      <c r="RBW37" t="s">
        <v>1143</v>
      </c>
      <c r="RBX37" t="s">
        <v>1143</v>
      </c>
      <c r="RBY37" t="s">
        <v>1143</v>
      </c>
      <c r="RBZ37" t="s">
        <v>1143</v>
      </c>
      <c r="RCA37" t="s">
        <v>1143</v>
      </c>
      <c r="RCB37" t="s">
        <v>1143</v>
      </c>
      <c r="RCC37" t="s">
        <v>1143</v>
      </c>
      <c r="RCD37" t="s">
        <v>1143</v>
      </c>
      <c r="RCE37" t="s">
        <v>1143</v>
      </c>
      <c r="RCF37" t="s">
        <v>1143</v>
      </c>
      <c r="RCG37" t="s">
        <v>1143</v>
      </c>
      <c r="RCH37" t="s">
        <v>1143</v>
      </c>
      <c r="RCI37" t="s">
        <v>1143</v>
      </c>
      <c r="RCJ37" t="s">
        <v>1143</v>
      </c>
      <c r="RCK37" t="s">
        <v>1143</v>
      </c>
      <c r="RCL37" t="s">
        <v>1143</v>
      </c>
      <c r="RCM37" t="s">
        <v>1143</v>
      </c>
      <c r="RCN37" t="s">
        <v>1143</v>
      </c>
      <c r="RCO37" t="s">
        <v>1143</v>
      </c>
      <c r="RCP37" t="s">
        <v>1143</v>
      </c>
      <c r="RCQ37" t="s">
        <v>1143</v>
      </c>
      <c r="RCR37" t="s">
        <v>1143</v>
      </c>
      <c r="RCS37" t="s">
        <v>1143</v>
      </c>
      <c r="RCT37" t="s">
        <v>1143</v>
      </c>
      <c r="RCU37" t="s">
        <v>1143</v>
      </c>
      <c r="RCV37" t="s">
        <v>1143</v>
      </c>
      <c r="RCW37" t="s">
        <v>1143</v>
      </c>
      <c r="RCX37" t="s">
        <v>1143</v>
      </c>
      <c r="RCY37" t="s">
        <v>1143</v>
      </c>
      <c r="RCZ37" t="s">
        <v>1143</v>
      </c>
      <c r="RDA37" t="s">
        <v>1143</v>
      </c>
      <c r="RDB37" t="s">
        <v>1143</v>
      </c>
      <c r="RDC37" t="s">
        <v>1143</v>
      </c>
      <c r="RDD37" t="s">
        <v>1143</v>
      </c>
      <c r="RDE37" t="s">
        <v>1143</v>
      </c>
      <c r="RDF37" t="s">
        <v>1143</v>
      </c>
      <c r="RDG37" t="s">
        <v>1143</v>
      </c>
      <c r="RDH37" t="s">
        <v>1143</v>
      </c>
      <c r="RDI37" t="s">
        <v>1143</v>
      </c>
      <c r="RDJ37" t="s">
        <v>1143</v>
      </c>
      <c r="RDK37" t="s">
        <v>1143</v>
      </c>
      <c r="RDL37" t="s">
        <v>1143</v>
      </c>
      <c r="RDM37" t="s">
        <v>1143</v>
      </c>
      <c r="RDN37" t="s">
        <v>1143</v>
      </c>
      <c r="RDO37" t="s">
        <v>1143</v>
      </c>
      <c r="RDP37" t="s">
        <v>1143</v>
      </c>
      <c r="RDQ37" t="s">
        <v>1143</v>
      </c>
      <c r="RDR37" t="s">
        <v>1143</v>
      </c>
      <c r="RDS37" t="s">
        <v>1143</v>
      </c>
      <c r="RDT37" t="s">
        <v>1143</v>
      </c>
      <c r="RDU37" t="s">
        <v>1143</v>
      </c>
      <c r="RDV37" t="s">
        <v>1143</v>
      </c>
      <c r="RDW37" t="s">
        <v>1143</v>
      </c>
      <c r="RDX37" t="s">
        <v>1143</v>
      </c>
      <c r="RDY37" t="s">
        <v>1143</v>
      </c>
      <c r="RDZ37" t="s">
        <v>1143</v>
      </c>
      <c r="REA37" t="s">
        <v>1143</v>
      </c>
      <c r="REB37" t="s">
        <v>1143</v>
      </c>
      <c r="REC37" t="s">
        <v>1143</v>
      </c>
      <c r="RED37" t="s">
        <v>1143</v>
      </c>
      <c r="REE37" t="s">
        <v>1143</v>
      </c>
      <c r="REF37" t="s">
        <v>1143</v>
      </c>
      <c r="REG37" t="s">
        <v>1143</v>
      </c>
      <c r="REH37" t="s">
        <v>1143</v>
      </c>
      <c r="REI37" t="s">
        <v>1143</v>
      </c>
      <c r="REJ37" t="s">
        <v>1143</v>
      </c>
      <c r="REK37" t="s">
        <v>1143</v>
      </c>
      <c r="REL37" t="s">
        <v>1143</v>
      </c>
      <c r="REM37" t="s">
        <v>1143</v>
      </c>
      <c r="REN37" t="s">
        <v>1143</v>
      </c>
      <c r="REO37" t="s">
        <v>1143</v>
      </c>
      <c r="REP37" t="s">
        <v>1143</v>
      </c>
      <c r="REQ37" t="s">
        <v>1143</v>
      </c>
      <c r="RER37" t="s">
        <v>1143</v>
      </c>
      <c r="RES37" t="s">
        <v>1143</v>
      </c>
      <c r="RET37" t="s">
        <v>1143</v>
      </c>
      <c r="REU37" t="s">
        <v>1143</v>
      </c>
      <c r="REV37" t="s">
        <v>1143</v>
      </c>
      <c r="REW37" t="s">
        <v>1143</v>
      </c>
      <c r="REX37" t="s">
        <v>1143</v>
      </c>
      <c r="REY37" t="s">
        <v>1143</v>
      </c>
      <c r="REZ37" t="s">
        <v>1143</v>
      </c>
      <c r="RFA37" t="s">
        <v>1143</v>
      </c>
      <c r="RFB37" t="s">
        <v>1143</v>
      </c>
      <c r="RFC37" t="s">
        <v>1143</v>
      </c>
      <c r="RFD37" t="s">
        <v>1143</v>
      </c>
      <c r="RFE37" t="s">
        <v>1143</v>
      </c>
      <c r="RFF37" t="s">
        <v>1143</v>
      </c>
      <c r="RFG37" t="s">
        <v>1143</v>
      </c>
      <c r="RFH37" t="s">
        <v>1143</v>
      </c>
      <c r="RFI37" t="s">
        <v>1143</v>
      </c>
      <c r="RFJ37" t="s">
        <v>1143</v>
      </c>
      <c r="RFK37" t="s">
        <v>1143</v>
      </c>
      <c r="RFL37" t="s">
        <v>1143</v>
      </c>
      <c r="RFM37" t="s">
        <v>1143</v>
      </c>
      <c r="RFN37" t="s">
        <v>1143</v>
      </c>
      <c r="RFO37" t="s">
        <v>1143</v>
      </c>
      <c r="RFP37" t="s">
        <v>1143</v>
      </c>
      <c r="RFQ37" t="s">
        <v>1143</v>
      </c>
      <c r="RFR37" t="s">
        <v>1143</v>
      </c>
      <c r="RFS37" t="s">
        <v>1143</v>
      </c>
      <c r="RFT37" t="s">
        <v>1143</v>
      </c>
      <c r="RFU37" t="s">
        <v>1143</v>
      </c>
      <c r="RFV37" t="s">
        <v>1143</v>
      </c>
      <c r="RFW37" t="s">
        <v>1143</v>
      </c>
      <c r="RFX37" t="s">
        <v>1143</v>
      </c>
      <c r="RFY37" t="s">
        <v>1143</v>
      </c>
      <c r="RFZ37" t="s">
        <v>1143</v>
      </c>
      <c r="RGA37" t="s">
        <v>1143</v>
      </c>
      <c r="RGB37" t="s">
        <v>1143</v>
      </c>
      <c r="RGC37" t="s">
        <v>1143</v>
      </c>
      <c r="RGD37" t="s">
        <v>1143</v>
      </c>
      <c r="RGE37" t="s">
        <v>1143</v>
      </c>
      <c r="RGF37" t="s">
        <v>1143</v>
      </c>
      <c r="RGG37" t="s">
        <v>1143</v>
      </c>
      <c r="RGH37" t="s">
        <v>1143</v>
      </c>
      <c r="RGI37" t="s">
        <v>1143</v>
      </c>
      <c r="RGJ37" t="s">
        <v>1143</v>
      </c>
      <c r="RGK37" t="s">
        <v>1143</v>
      </c>
      <c r="RGL37" t="s">
        <v>1143</v>
      </c>
      <c r="RGM37" t="s">
        <v>1143</v>
      </c>
      <c r="RGN37" t="s">
        <v>1143</v>
      </c>
      <c r="RGO37" t="s">
        <v>1143</v>
      </c>
      <c r="RGP37" t="s">
        <v>1143</v>
      </c>
      <c r="RGQ37" t="s">
        <v>1143</v>
      </c>
      <c r="RGR37" t="s">
        <v>1143</v>
      </c>
      <c r="RGS37" t="s">
        <v>1143</v>
      </c>
      <c r="RGT37" t="s">
        <v>1143</v>
      </c>
      <c r="RGU37" t="s">
        <v>1143</v>
      </c>
      <c r="RGV37" t="s">
        <v>1143</v>
      </c>
      <c r="RGW37" t="s">
        <v>1143</v>
      </c>
      <c r="RGX37" t="s">
        <v>1143</v>
      </c>
      <c r="RGY37" t="s">
        <v>1143</v>
      </c>
      <c r="RGZ37" t="s">
        <v>1143</v>
      </c>
      <c r="RHA37" t="s">
        <v>1143</v>
      </c>
      <c r="RHB37" t="s">
        <v>1143</v>
      </c>
      <c r="RHC37" t="s">
        <v>1143</v>
      </c>
      <c r="RHD37" t="s">
        <v>1143</v>
      </c>
      <c r="RHE37" t="s">
        <v>1143</v>
      </c>
      <c r="RHF37" t="s">
        <v>1143</v>
      </c>
      <c r="RHG37" t="s">
        <v>1143</v>
      </c>
      <c r="RHH37" t="s">
        <v>1143</v>
      </c>
      <c r="RHI37" t="s">
        <v>1143</v>
      </c>
      <c r="RHJ37" t="s">
        <v>1143</v>
      </c>
      <c r="RHK37" t="s">
        <v>1143</v>
      </c>
      <c r="RHL37" t="s">
        <v>1143</v>
      </c>
      <c r="RHM37" t="s">
        <v>1143</v>
      </c>
      <c r="RHN37" t="s">
        <v>1143</v>
      </c>
      <c r="RHO37" t="s">
        <v>1143</v>
      </c>
      <c r="RHP37" t="s">
        <v>1143</v>
      </c>
      <c r="RHQ37" t="s">
        <v>1143</v>
      </c>
      <c r="RHR37" t="s">
        <v>1143</v>
      </c>
      <c r="RHS37" t="s">
        <v>1143</v>
      </c>
      <c r="RHT37" t="s">
        <v>1143</v>
      </c>
      <c r="RHU37" t="s">
        <v>1143</v>
      </c>
      <c r="RHV37" t="s">
        <v>1143</v>
      </c>
      <c r="RHW37" t="s">
        <v>1143</v>
      </c>
      <c r="RHX37" t="s">
        <v>1143</v>
      </c>
      <c r="RHY37" t="s">
        <v>1143</v>
      </c>
      <c r="RHZ37" t="s">
        <v>1143</v>
      </c>
      <c r="RIA37" t="s">
        <v>1143</v>
      </c>
      <c r="RIB37" t="s">
        <v>1143</v>
      </c>
      <c r="RIC37" t="s">
        <v>1143</v>
      </c>
      <c r="RID37" t="s">
        <v>1143</v>
      </c>
      <c r="RIE37" t="s">
        <v>1143</v>
      </c>
      <c r="RIF37" t="s">
        <v>1143</v>
      </c>
      <c r="RIG37" t="s">
        <v>1143</v>
      </c>
      <c r="RIH37" t="s">
        <v>1143</v>
      </c>
      <c r="RII37" t="s">
        <v>1143</v>
      </c>
      <c r="RIJ37" t="s">
        <v>1143</v>
      </c>
      <c r="RIK37" t="s">
        <v>1143</v>
      </c>
      <c r="RIL37" t="s">
        <v>1143</v>
      </c>
      <c r="RIM37" t="s">
        <v>1143</v>
      </c>
      <c r="RIN37" t="s">
        <v>1143</v>
      </c>
      <c r="RIO37" t="s">
        <v>1143</v>
      </c>
      <c r="RIP37" t="s">
        <v>1143</v>
      </c>
      <c r="RIQ37" t="s">
        <v>1143</v>
      </c>
      <c r="RIR37" t="s">
        <v>1143</v>
      </c>
      <c r="RIS37" t="s">
        <v>1143</v>
      </c>
      <c r="RIT37" t="s">
        <v>1143</v>
      </c>
      <c r="RIU37" t="s">
        <v>1143</v>
      </c>
      <c r="RIV37" t="s">
        <v>1143</v>
      </c>
      <c r="RIW37" t="s">
        <v>1143</v>
      </c>
      <c r="RIX37" t="s">
        <v>1143</v>
      </c>
      <c r="RIY37" t="s">
        <v>1143</v>
      </c>
      <c r="RIZ37" t="s">
        <v>1143</v>
      </c>
      <c r="RJA37" t="s">
        <v>1143</v>
      </c>
      <c r="RJB37" t="s">
        <v>1143</v>
      </c>
      <c r="RJC37" t="s">
        <v>1143</v>
      </c>
      <c r="RJD37" t="s">
        <v>1143</v>
      </c>
      <c r="RJE37" t="s">
        <v>1143</v>
      </c>
      <c r="RJF37" t="s">
        <v>1143</v>
      </c>
      <c r="RJG37" t="s">
        <v>1143</v>
      </c>
      <c r="RJH37" t="s">
        <v>1143</v>
      </c>
      <c r="RJI37" t="s">
        <v>1143</v>
      </c>
      <c r="RJJ37" t="s">
        <v>1143</v>
      </c>
      <c r="RJK37" t="s">
        <v>1143</v>
      </c>
      <c r="RJL37" t="s">
        <v>1143</v>
      </c>
      <c r="RJM37" t="s">
        <v>1143</v>
      </c>
      <c r="RJN37" t="s">
        <v>1143</v>
      </c>
      <c r="RJO37" t="s">
        <v>1143</v>
      </c>
      <c r="RJP37" t="s">
        <v>1143</v>
      </c>
      <c r="RJQ37" t="s">
        <v>1143</v>
      </c>
      <c r="RJR37" t="s">
        <v>1143</v>
      </c>
      <c r="RJS37" t="s">
        <v>1143</v>
      </c>
      <c r="RJT37" t="s">
        <v>1143</v>
      </c>
      <c r="RJU37" t="s">
        <v>1143</v>
      </c>
      <c r="RJV37" t="s">
        <v>1143</v>
      </c>
      <c r="RJW37" t="s">
        <v>1143</v>
      </c>
      <c r="RJX37" t="s">
        <v>1143</v>
      </c>
      <c r="RJY37" t="s">
        <v>1143</v>
      </c>
      <c r="RJZ37" t="s">
        <v>1143</v>
      </c>
      <c r="RKA37" t="s">
        <v>1143</v>
      </c>
      <c r="RKB37" t="s">
        <v>1143</v>
      </c>
      <c r="RKC37" t="s">
        <v>1143</v>
      </c>
      <c r="RKD37" t="s">
        <v>1143</v>
      </c>
      <c r="RKE37" t="s">
        <v>1143</v>
      </c>
      <c r="RKF37" t="s">
        <v>1143</v>
      </c>
      <c r="RKG37" t="s">
        <v>1143</v>
      </c>
      <c r="RKH37" t="s">
        <v>1143</v>
      </c>
      <c r="RKI37" t="s">
        <v>1143</v>
      </c>
      <c r="RKJ37" t="s">
        <v>1143</v>
      </c>
      <c r="RKK37" t="s">
        <v>1143</v>
      </c>
      <c r="RKL37" t="s">
        <v>1143</v>
      </c>
      <c r="RKM37" t="s">
        <v>1143</v>
      </c>
      <c r="RKN37" t="s">
        <v>1143</v>
      </c>
      <c r="RKO37" t="s">
        <v>1143</v>
      </c>
      <c r="RKP37" t="s">
        <v>1143</v>
      </c>
      <c r="RKQ37" t="s">
        <v>1143</v>
      </c>
      <c r="RKR37" t="s">
        <v>1143</v>
      </c>
      <c r="RKS37" t="s">
        <v>1143</v>
      </c>
      <c r="RKT37" t="s">
        <v>1143</v>
      </c>
      <c r="RKU37" t="s">
        <v>1143</v>
      </c>
      <c r="RKV37" t="s">
        <v>1143</v>
      </c>
      <c r="RKW37" t="s">
        <v>1143</v>
      </c>
      <c r="RKX37" t="s">
        <v>1143</v>
      </c>
      <c r="RKY37" t="s">
        <v>1143</v>
      </c>
      <c r="RKZ37" t="s">
        <v>1143</v>
      </c>
      <c r="RLA37" t="s">
        <v>1143</v>
      </c>
      <c r="RLB37" t="s">
        <v>1143</v>
      </c>
      <c r="RLC37" t="s">
        <v>1143</v>
      </c>
      <c r="RLD37" t="s">
        <v>1143</v>
      </c>
      <c r="RLE37" t="s">
        <v>1143</v>
      </c>
      <c r="RLF37" t="s">
        <v>1143</v>
      </c>
      <c r="RLG37" t="s">
        <v>1143</v>
      </c>
      <c r="RLH37" t="s">
        <v>1143</v>
      </c>
      <c r="RLI37" t="s">
        <v>1143</v>
      </c>
      <c r="RLJ37" t="s">
        <v>1143</v>
      </c>
      <c r="RLK37" t="s">
        <v>1143</v>
      </c>
      <c r="RLL37" t="s">
        <v>1143</v>
      </c>
      <c r="RLM37" t="s">
        <v>1143</v>
      </c>
      <c r="RLN37" t="s">
        <v>1143</v>
      </c>
      <c r="RLO37" t="s">
        <v>1143</v>
      </c>
      <c r="RLP37" t="s">
        <v>1143</v>
      </c>
      <c r="RLQ37" t="s">
        <v>1143</v>
      </c>
      <c r="RLR37" t="s">
        <v>1143</v>
      </c>
      <c r="RLS37" t="s">
        <v>1143</v>
      </c>
      <c r="RLT37" t="s">
        <v>1143</v>
      </c>
      <c r="RLU37" t="s">
        <v>1143</v>
      </c>
      <c r="RLV37" t="s">
        <v>1143</v>
      </c>
      <c r="RLW37" t="s">
        <v>1143</v>
      </c>
      <c r="RLX37" t="s">
        <v>1143</v>
      </c>
      <c r="RLY37" t="s">
        <v>1143</v>
      </c>
      <c r="RLZ37" t="s">
        <v>1143</v>
      </c>
      <c r="RMA37" t="s">
        <v>1143</v>
      </c>
      <c r="RMB37" t="s">
        <v>1143</v>
      </c>
      <c r="RMC37" t="s">
        <v>1143</v>
      </c>
      <c r="RMD37" t="s">
        <v>1143</v>
      </c>
      <c r="RME37" t="s">
        <v>1143</v>
      </c>
      <c r="RMF37" t="s">
        <v>1143</v>
      </c>
      <c r="RMG37" t="s">
        <v>1143</v>
      </c>
      <c r="RMH37" t="s">
        <v>1143</v>
      </c>
      <c r="RMI37" t="s">
        <v>1143</v>
      </c>
      <c r="RMJ37" t="s">
        <v>1143</v>
      </c>
      <c r="RMK37" t="s">
        <v>1143</v>
      </c>
      <c r="RML37" t="s">
        <v>1143</v>
      </c>
      <c r="RMM37" t="s">
        <v>1143</v>
      </c>
      <c r="RMN37" t="s">
        <v>1143</v>
      </c>
      <c r="RMO37" t="s">
        <v>1143</v>
      </c>
      <c r="RMP37" t="s">
        <v>1143</v>
      </c>
      <c r="RMQ37" t="s">
        <v>1143</v>
      </c>
      <c r="RMR37" t="s">
        <v>1143</v>
      </c>
      <c r="RMS37" t="s">
        <v>1143</v>
      </c>
      <c r="RMT37" t="s">
        <v>1143</v>
      </c>
      <c r="RMU37" t="s">
        <v>1143</v>
      </c>
      <c r="RMV37" t="s">
        <v>1143</v>
      </c>
      <c r="RMW37" t="s">
        <v>1143</v>
      </c>
      <c r="RMX37" t="s">
        <v>1143</v>
      </c>
      <c r="RMY37" t="s">
        <v>1143</v>
      </c>
      <c r="RMZ37" t="s">
        <v>1143</v>
      </c>
      <c r="RNA37" t="s">
        <v>1143</v>
      </c>
      <c r="RNB37" t="s">
        <v>1143</v>
      </c>
      <c r="RNC37" t="s">
        <v>1143</v>
      </c>
      <c r="RND37" t="s">
        <v>1143</v>
      </c>
      <c r="RNE37" t="s">
        <v>1143</v>
      </c>
      <c r="RNF37" t="s">
        <v>1143</v>
      </c>
      <c r="RNG37" t="s">
        <v>1143</v>
      </c>
      <c r="RNH37" t="s">
        <v>1143</v>
      </c>
      <c r="RNI37" t="s">
        <v>1143</v>
      </c>
      <c r="RNJ37" t="s">
        <v>1143</v>
      </c>
      <c r="RNK37" t="s">
        <v>1143</v>
      </c>
      <c r="RNL37" t="s">
        <v>1143</v>
      </c>
      <c r="RNM37" t="s">
        <v>1143</v>
      </c>
      <c r="RNN37" t="s">
        <v>1143</v>
      </c>
      <c r="RNO37" t="s">
        <v>1143</v>
      </c>
      <c r="RNP37" t="s">
        <v>1143</v>
      </c>
      <c r="RNQ37" t="s">
        <v>1143</v>
      </c>
      <c r="RNR37" t="s">
        <v>1143</v>
      </c>
      <c r="RNS37" t="s">
        <v>1143</v>
      </c>
      <c r="RNT37" t="s">
        <v>1143</v>
      </c>
      <c r="RNU37" t="s">
        <v>1143</v>
      </c>
      <c r="RNV37" t="s">
        <v>1143</v>
      </c>
      <c r="RNW37" t="s">
        <v>1143</v>
      </c>
      <c r="RNX37" t="s">
        <v>1143</v>
      </c>
      <c r="RNY37" t="s">
        <v>1143</v>
      </c>
      <c r="RNZ37" t="s">
        <v>1143</v>
      </c>
      <c r="ROA37" t="s">
        <v>1143</v>
      </c>
      <c r="ROB37" t="s">
        <v>1143</v>
      </c>
      <c r="ROC37" t="s">
        <v>1143</v>
      </c>
      <c r="ROD37" t="s">
        <v>1143</v>
      </c>
      <c r="ROE37" t="s">
        <v>1143</v>
      </c>
      <c r="ROF37" t="s">
        <v>1143</v>
      </c>
      <c r="ROG37" t="s">
        <v>1143</v>
      </c>
      <c r="ROH37" t="s">
        <v>1143</v>
      </c>
      <c r="ROI37" t="s">
        <v>1143</v>
      </c>
      <c r="ROJ37" t="s">
        <v>1143</v>
      </c>
      <c r="ROK37" t="s">
        <v>1143</v>
      </c>
      <c r="ROL37" t="s">
        <v>1143</v>
      </c>
      <c r="ROM37" t="s">
        <v>1143</v>
      </c>
      <c r="RON37" t="s">
        <v>1143</v>
      </c>
      <c r="ROO37" t="s">
        <v>1143</v>
      </c>
      <c r="ROP37" t="s">
        <v>1143</v>
      </c>
      <c r="ROQ37" t="s">
        <v>1143</v>
      </c>
      <c r="ROR37" t="s">
        <v>1143</v>
      </c>
      <c r="ROS37" t="s">
        <v>1143</v>
      </c>
      <c r="ROT37" t="s">
        <v>1143</v>
      </c>
      <c r="ROU37" t="s">
        <v>1143</v>
      </c>
      <c r="ROV37" t="s">
        <v>1143</v>
      </c>
      <c r="ROW37" t="s">
        <v>1143</v>
      </c>
      <c r="ROX37" t="s">
        <v>1143</v>
      </c>
      <c r="ROY37" t="s">
        <v>1143</v>
      </c>
      <c r="ROZ37" t="s">
        <v>1143</v>
      </c>
      <c r="RPA37" t="s">
        <v>1143</v>
      </c>
      <c r="RPB37" t="s">
        <v>1143</v>
      </c>
      <c r="RPC37" t="s">
        <v>1143</v>
      </c>
      <c r="RPD37" t="s">
        <v>1143</v>
      </c>
      <c r="RPE37" t="s">
        <v>1143</v>
      </c>
      <c r="RPF37" t="s">
        <v>1143</v>
      </c>
      <c r="RPG37" t="s">
        <v>1143</v>
      </c>
      <c r="RPH37" t="s">
        <v>1143</v>
      </c>
      <c r="RPI37" t="s">
        <v>1143</v>
      </c>
      <c r="RPJ37" t="s">
        <v>1143</v>
      </c>
      <c r="RPK37" t="s">
        <v>1143</v>
      </c>
      <c r="RPL37" t="s">
        <v>1143</v>
      </c>
      <c r="RPM37" t="s">
        <v>1143</v>
      </c>
      <c r="RPN37" t="s">
        <v>1143</v>
      </c>
      <c r="RPO37" t="s">
        <v>1143</v>
      </c>
      <c r="RPP37" t="s">
        <v>1143</v>
      </c>
      <c r="RPQ37" t="s">
        <v>1143</v>
      </c>
      <c r="RPR37" t="s">
        <v>1143</v>
      </c>
      <c r="RPS37" t="s">
        <v>1143</v>
      </c>
      <c r="RPT37" t="s">
        <v>1143</v>
      </c>
      <c r="RPU37" t="s">
        <v>1143</v>
      </c>
      <c r="RPV37" t="s">
        <v>1143</v>
      </c>
      <c r="RPW37" t="s">
        <v>1143</v>
      </c>
      <c r="RPX37" t="s">
        <v>1143</v>
      </c>
      <c r="RPY37" t="s">
        <v>1143</v>
      </c>
      <c r="RPZ37" t="s">
        <v>1143</v>
      </c>
      <c r="RQA37" t="s">
        <v>1143</v>
      </c>
      <c r="RQB37" t="s">
        <v>1143</v>
      </c>
      <c r="RQC37" t="s">
        <v>1143</v>
      </c>
      <c r="RQD37" t="s">
        <v>1143</v>
      </c>
      <c r="RQE37" t="s">
        <v>1143</v>
      </c>
      <c r="RQF37" t="s">
        <v>1143</v>
      </c>
      <c r="RQG37" t="s">
        <v>1143</v>
      </c>
      <c r="RQH37" t="s">
        <v>1143</v>
      </c>
      <c r="RQI37" t="s">
        <v>1143</v>
      </c>
      <c r="RQJ37" t="s">
        <v>1143</v>
      </c>
      <c r="RQK37" t="s">
        <v>1143</v>
      </c>
      <c r="RQL37" t="s">
        <v>1143</v>
      </c>
      <c r="RQM37" t="s">
        <v>1143</v>
      </c>
      <c r="RQN37" t="s">
        <v>1143</v>
      </c>
      <c r="RQO37" t="s">
        <v>1143</v>
      </c>
      <c r="RQP37" t="s">
        <v>1143</v>
      </c>
      <c r="RQQ37" t="s">
        <v>1143</v>
      </c>
      <c r="RQR37" t="s">
        <v>1143</v>
      </c>
      <c r="RQS37" t="s">
        <v>1143</v>
      </c>
      <c r="RQT37" t="s">
        <v>1143</v>
      </c>
      <c r="RQU37" t="s">
        <v>1143</v>
      </c>
      <c r="RQV37" t="s">
        <v>1143</v>
      </c>
      <c r="RQW37" t="s">
        <v>1143</v>
      </c>
      <c r="RQX37" t="s">
        <v>1143</v>
      </c>
      <c r="RQY37" t="s">
        <v>1143</v>
      </c>
      <c r="RQZ37" t="s">
        <v>1143</v>
      </c>
      <c r="RRA37" t="s">
        <v>1143</v>
      </c>
      <c r="RRB37" t="s">
        <v>1143</v>
      </c>
      <c r="RRC37" t="s">
        <v>1143</v>
      </c>
      <c r="RRD37" t="s">
        <v>1143</v>
      </c>
      <c r="RRE37" t="s">
        <v>1143</v>
      </c>
      <c r="RRF37" t="s">
        <v>1143</v>
      </c>
      <c r="RRG37" t="s">
        <v>1143</v>
      </c>
      <c r="RRH37" t="s">
        <v>1143</v>
      </c>
      <c r="RRI37" t="s">
        <v>1143</v>
      </c>
      <c r="RRJ37" t="s">
        <v>1143</v>
      </c>
      <c r="RRK37" t="s">
        <v>1143</v>
      </c>
      <c r="RRL37" t="s">
        <v>1143</v>
      </c>
      <c r="RRM37" t="s">
        <v>1143</v>
      </c>
      <c r="RRN37" t="s">
        <v>1143</v>
      </c>
      <c r="RRO37" t="s">
        <v>1143</v>
      </c>
      <c r="RRP37" t="s">
        <v>1143</v>
      </c>
      <c r="RRQ37" t="s">
        <v>1143</v>
      </c>
      <c r="RRR37" t="s">
        <v>1143</v>
      </c>
      <c r="RRS37" t="s">
        <v>1143</v>
      </c>
      <c r="RRT37" t="s">
        <v>1143</v>
      </c>
      <c r="RRU37" t="s">
        <v>1143</v>
      </c>
      <c r="RRV37" t="s">
        <v>1143</v>
      </c>
      <c r="RRW37" t="s">
        <v>1143</v>
      </c>
      <c r="RRX37" t="s">
        <v>1143</v>
      </c>
      <c r="RRY37" t="s">
        <v>1143</v>
      </c>
      <c r="RRZ37" t="s">
        <v>1143</v>
      </c>
      <c r="RSA37" t="s">
        <v>1143</v>
      </c>
      <c r="RSB37" t="s">
        <v>1143</v>
      </c>
      <c r="RSC37" t="s">
        <v>1143</v>
      </c>
      <c r="RSD37" t="s">
        <v>1143</v>
      </c>
      <c r="RSE37" t="s">
        <v>1143</v>
      </c>
      <c r="RSF37" t="s">
        <v>1143</v>
      </c>
      <c r="RSG37" t="s">
        <v>1143</v>
      </c>
      <c r="RSH37" t="s">
        <v>1143</v>
      </c>
      <c r="RSI37" t="s">
        <v>1143</v>
      </c>
      <c r="RSJ37" t="s">
        <v>1143</v>
      </c>
      <c r="RSK37" t="s">
        <v>1143</v>
      </c>
      <c r="RSL37" t="s">
        <v>1143</v>
      </c>
      <c r="RSM37" t="s">
        <v>1143</v>
      </c>
      <c r="RSN37" t="s">
        <v>1143</v>
      </c>
      <c r="RSO37" t="s">
        <v>1143</v>
      </c>
      <c r="RSP37" t="s">
        <v>1143</v>
      </c>
      <c r="RSQ37" t="s">
        <v>1143</v>
      </c>
      <c r="RSR37" t="s">
        <v>1143</v>
      </c>
      <c r="RSS37" t="s">
        <v>1143</v>
      </c>
      <c r="RST37" t="s">
        <v>1143</v>
      </c>
      <c r="RSU37" t="s">
        <v>1143</v>
      </c>
      <c r="RSV37" t="s">
        <v>1143</v>
      </c>
      <c r="RSW37" t="s">
        <v>1143</v>
      </c>
      <c r="RSX37" t="s">
        <v>1143</v>
      </c>
      <c r="RSY37" t="s">
        <v>1143</v>
      </c>
      <c r="RSZ37" t="s">
        <v>1143</v>
      </c>
      <c r="RTA37" t="s">
        <v>1143</v>
      </c>
      <c r="RTB37" t="s">
        <v>1143</v>
      </c>
      <c r="RTC37" t="s">
        <v>1143</v>
      </c>
      <c r="RTD37" t="s">
        <v>1143</v>
      </c>
      <c r="RTE37" t="s">
        <v>1143</v>
      </c>
      <c r="RTF37" t="s">
        <v>1143</v>
      </c>
      <c r="RTG37" t="s">
        <v>1143</v>
      </c>
      <c r="RTH37" t="s">
        <v>1143</v>
      </c>
      <c r="RTI37" t="s">
        <v>1143</v>
      </c>
      <c r="RTJ37" t="s">
        <v>1143</v>
      </c>
      <c r="RTK37" t="s">
        <v>1143</v>
      </c>
      <c r="RTL37" t="s">
        <v>1143</v>
      </c>
      <c r="RTM37" t="s">
        <v>1143</v>
      </c>
      <c r="RTN37" t="s">
        <v>1143</v>
      </c>
      <c r="RTO37" t="s">
        <v>1143</v>
      </c>
      <c r="RTP37" t="s">
        <v>1143</v>
      </c>
      <c r="RTQ37" t="s">
        <v>1143</v>
      </c>
      <c r="RTR37" t="s">
        <v>1143</v>
      </c>
      <c r="RTS37" t="s">
        <v>1143</v>
      </c>
      <c r="RTT37" t="s">
        <v>1143</v>
      </c>
      <c r="RTU37" t="s">
        <v>1143</v>
      </c>
      <c r="RTV37" t="s">
        <v>1143</v>
      </c>
      <c r="RTW37" t="s">
        <v>1143</v>
      </c>
      <c r="RTX37" t="s">
        <v>1143</v>
      </c>
      <c r="RTY37" t="s">
        <v>1143</v>
      </c>
      <c r="RTZ37" t="s">
        <v>1143</v>
      </c>
      <c r="RUA37" t="s">
        <v>1143</v>
      </c>
      <c r="RUB37" t="s">
        <v>1143</v>
      </c>
      <c r="RUC37" t="s">
        <v>1143</v>
      </c>
      <c r="RUD37" t="s">
        <v>1143</v>
      </c>
      <c r="RUE37" t="s">
        <v>1143</v>
      </c>
      <c r="RUF37" t="s">
        <v>1143</v>
      </c>
      <c r="RUG37" t="s">
        <v>1143</v>
      </c>
      <c r="RUH37" t="s">
        <v>1143</v>
      </c>
      <c r="RUI37" t="s">
        <v>1143</v>
      </c>
      <c r="RUJ37" t="s">
        <v>1143</v>
      </c>
      <c r="RUK37" t="s">
        <v>1143</v>
      </c>
      <c r="RUL37" t="s">
        <v>1143</v>
      </c>
      <c r="RUM37" t="s">
        <v>1143</v>
      </c>
      <c r="RUN37" t="s">
        <v>1143</v>
      </c>
      <c r="RUO37" t="s">
        <v>1143</v>
      </c>
      <c r="RUP37" t="s">
        <v>1143</v>
      </c>
      <c r="RUQ37" t="s">
        <v>1143</v>
      </c>
      <c r="RUR37" t="s">
        <v>1143</v>
      </c>
      <c r="RUS37" t="s">
        <v>1143</v>
      </c>
      <c r="RUT37" t="s">
        <v>1143</v>
      </c>
      <c r="RUU37" t="s">
        <v>1143</v>
      </c>
      <c r="RUV37" t="s">
        <v>1143</v>
      </c>
      <c r="RUW37" t="s">
        <v>1143</v>
      </c>
      <c r="RUX37" t="s">
        <v>1143</v>
      </c>
      <c r="RUY37" t="s">
        <v>1143</v>
      </c>
      <c r="RUZ37" t="s">
        <v>1143</v>
      </c>
      <c r="RVA37" t="s">
        <v>1143</v>
      </c>
      <c r="RVB37" t="s">
        <v>1143</v>
      </c>
      <c r="RVC37" t="s">
        <v>1143</v>
      </c>
      <c r="RVD37" t="s">
        <v>1143</v>
      </c>
      <c r="RVE37" t="s">
        <v>1143</v>
      </c>
      <c r="RVF37" t="s">
        <v>1143</v>
      </c>
      <c r="RVG37" t="s">
        <v>1143</v>
      </c>
      <c r="RVH37" t="s">
        <v>1143</v>
      </c>
      <c r="RVI37" t="s">
        <v>1143</v>
      </c>
      <c r="RVJ37" t="s">
        <v>1143</v>
      </c>
      <c r="RVK37" t="s">
        <v>1143</v>
      </c>
      <c r="RVL37" t="s">
        <v>1143</v>
      </c>
      <c r="RVM37" t="s">
        <v>1143</v>
      </c>
      <c r="RVN37" t="s">
        <v>1143</v>
      </c>
      <c r="RVO37" t="s">
        <v>1143</v>
      </c>
      <c r="RVP37" t="s">
        <v>1143</v>
      </c>
      <c r="RVQ37" t="s">
        <v>1143</v>
      </c>
      <c r="RVR37" t="s">
        <v>1143</v>
      </c>
      <c r="RVS37" t="s">
        <v>1143</v>
      </c>
      <c r="RVT37" t="s">
        <v>1143</v>
      </c>
      <c r="RVU37" t="s">
        <v>1143</v>
      </c>
      <c r="RVV37" t="s">
        <v>1143</v>
      </c>
      <c r="RVW37" t="s">
        <v>1143</v>
      </c>
      <c r="RVX37" t="s">
        <v>1143</v>
      </c>
      <c r="RVY37" t="s">
        <v>1143</v>
      </c>
      <c r="RVZ37" t="s">
        <v>1143</v>
      </c>
      <c r="RWA37" t="s">
        <v>1143</v>
      </c>
      <c r="RWB37" t="s">
        <v>1143</v>
      </c>
      <c r="RWC37" t="s">
        <v>1143</v>
      </c>
      <c r="RWD37" t="s">
        <v>1143</v>
      </c>
      <c r="RWE37" t="s">
        <v>1143</v>
      </c>
      <c r="RWF37" t="s">
        <v>1143</v>
      </c>
      <c r="RWG37" t="s">
        <v>1143</v>
      </c>
      <c r="RWH37" t="s">
        <v>1143</v>
      </c>
      <c r="RWI37" t="s">
        <v>1143</v>
      </c>
      <c r="RWJ37" t="s">
        <v>1143</v>
      </c>
      <c r="RWK37" t="s">
        <v>1143</v>
      </c>
      <c r="RWL37" t="s">
        <v>1143</v>
      </c>
      <c r="RWM37" t="s">
        <v>1143</v>
      </c>
      <c r="RWN37" t="s">
        <v>1143</v>
      </c>
      <c r="RWO37" t="s">
        <v>1143</v>
      </c>
      <c r="RWP37" t="s">
        <v>1143</v>
      </c>
      <c r="RWQ37" t="s">
        <v>1143</v>
      </c>
      <c r="RWR37" t="s">
        <v>1143</v>
      </c>
      <c r="RWS37" t="s">
        <v>1143</v>
      </c>
      <c r="RWT37" t="s">
        <v>1143</v>
      </c>
      <c r="RWU37" t="s">
        <v>1143</v>
      </c>
      <c r="RWV37" t="s">
        <v>1143</v>
      </c>
      <c r="RWW37" t="s">
        <v>1143</v>
      </c>
      <c r="RWX37" t="s">
        <v>1143</v>
      </c>
      <c r="RWY37" t="s">
        <v>1143</v>
      </c>
      <c r="RWZ37" t="s">
        <v>1143</v>
      </c>
      <c r="RXA37" t="s">
        <v>1143</v>
      </c>
      <c r="RXB37" t="s">
        <v>1143</v>
      </c>
      <c r="RXC37" t="s">
        <v>1143</v>
      </c>
      <c r="RXD37" t="s">
        <v>1143</v>
      </c>
      <c r="RXE37" t="s">
        <v>1143</v>
      </c>
      <c r="RXF37" t="s">
        <v>1143</v>
      </c>
      <c r="RXG37" t="s">
        <v>1143</v>
      </c>
      <c r="RXH37" t="s">
        <v>1143</v>
      </c>
      <c r="RXI37" t="s">
        <v>1143</v>
      </c>
      <c r="RXJ37" t="s">
        <v>1143</v>
      </c>
      <c r="RXK37" t="s">
        <v>1143</v>
      </c>
      <c r="RXL37" t="s">
        <v>1143</v>
      </c>
      <c r="RXM37" t="s">
        <v>1143</v>
      </c>
      <c r="RXN37" t="s">
        <v>1143</v>
      </c>
      <c r="RXO37" t="s">
        <v>1143</v>
      </c>
      <c r="RXP37" t="s">
        <v>1143</v>
      </c>
      <c r="RXQ37" t="s">
        <v>1143</v>
      </c>
      <c r="RXR37" t="s">
        <v>1143</v>
      </c>
      <c r="RXS37" t="s">
        <v>1143</v>
      </c>
      <c r="RXT37" t="s">
        <v>1143</v>
      </c>
      <c r="RXU37" t="s">
        <v>1143</v>
      </c>
      <c r="RXV37" t="s">
        <v>1143</v>
      </c>
      <c r="RXW37" t="s">
        <v>1143</v>
      </c>
      <c r="RXX37" t="s">
        <v>1143</v>
      </c>
      <c r="RXY37" t="s">
        <v>1143</v>
      </c>
      <c r="RXZ37" t="s">
        <v>1143</v>
      </c>
      <c r="RYA37" t="s">
        <v>1143</v>
      </c>
      <c r="RYB37" t="s">
        <v>1143</v>
      </c>
      <c r="RYC37" t="s">
        <v>1143</v>
      </c>
      <c r="RYD37" t="s">
        <v>1143</v>
      </c>
      <c r="RYE37" t="s">
        <v>1143</v>
      </c>
      <c r="RYF37" t="s">
        <v>1143</v>
      </c>
      <c r="RYG37" t="s">
        <v>1143</v>
      </c>
      <c r="RYH37" t="s">
        <v>1143</v>
      </c>
      <c r="RYI37" t="s">
        <v>1143</v>
      </c>
      <c r="RYJ37" t="s">
        <v>1143</v>
      </c>
      <c r="RYK37" t="s">
        <v>1143</v>
      </c>
      <c r="RYL37" t="s">
        <v>1143</v>
      </c>
      <c r="RYM37" t="s">
        <v>1143</v>
      </c>
      <c r="RYN37" t="s">
        <v>1143</v>
      </c>
      <c r="RYO37" t="s">
        <v>1143</v>
      </c>
      <c r="RYP37" t="s">
        <v>1143</v>
      </c>
      <c r="RYQ37" t="s">
        <v>1143</v>
      </c>
      <c r="RYR37" t="s">
        <v>1143</v>
      </c>
      <c r="RYS37" t="s">
        <v>1143</v>
      </c>
      <c r="RYT37" t="s">
        <v>1143</v>
      </c>
      <c r="RYU37" t="s">
        <v>1143</v>
      </c>
      <c r="RYV37" t="s">
        <v>1143</v>
      </c>
      <c r="RYW37" t="s">
        <v>1143</v>
      </c>
      <c r="RYX37" t="s">
        <v>1143</v>
      </c>
      <c r="RYY37" t="s">
        <v>1143</v>
      </c>
      <c r="RYZ37" t="s">
        <v>1143</v>
      </c>
      <c r="RZA37" t="s">
        <v>1143</v>
      </c>
      <c r="RZB37" t="s">
        <v>1143</v>
      </c>
      <c r="RZC37" t="s">
        <v>1143</v>
      </c>
      <c r="RZD37" t="s">
        <v>1143</v>
      </c>
      <c r="RZE37" t="s">
        <v>1143</v>
      </c>
      <c r="RZF37" t="s">
        <v>1143</v>
      </c>
      <c r="RZG37" t="s">
        <v>1143</v>
      </c>
      <c r="RZH37" t="s">
        <v>1143</v>
      </c>
      <c r="RZI37" t="s">
        <v>1143</v>
      </c>
      <c r="RZJ37" t="s">
        <v>1143</v>
      </c>
      <c r="RZK37" t="s">
        <v>1143</v>
      </c>
      <c r="RZL37" t="s">
        <v>1143</v>
      </c>
      <c r="RZM37" t="s">
        <v>1143</v>
      </c>
      <c r="RZN37" t="s">
        <v>1143</v>
      </c>
      <c r="RZO37" t="s">
        <v>1143</v>
      </c>
      <c r="RZP37" t="s">
        <v>1143</v>
      </c>
      <c r="RZQ37" t="s">
        <v>1143</v>
      </c>
      <c r="RZR37" t="s">
        <v>1143</v>
      </c>
      <c r="RZS37" t="s">
        <v>1143</v>
      </c>
      <c r="RZT37" t="s">
        <v>1143</v>
      </c>
      <c r="RZU37" t="s">
        <v>1143</v>
      </c>
      <c r="RZV37" t="s">
        <v>1143</v>
      </c>
      <c r="RZW37" t="s">
        <v>1143</v>
      </c>
      <c r="RZX37" t="s">
        <v>1143</v>
      </c>
      <c r="RZY37" t="s">
        <v>1143</v>
      </c>
      <c r="RZZ37" t="s">
        <v>1143</v>
      </c>
      <c r="SAA37" t="s">
        <v>1143</v>
      </c>
      <c r="SAB37" t="s">
        <v>1143</v>
      </c>
      <c r="SAC37" t="s">
        <v>1143</v>
      </c>
      <c r="SAD37" t="s">
        <v>1143</v>
      </c>
      <c r="SAE37" t="s">
        <v>1143</v>
      </c>
      <c r="SAF37" t="s">
        <v>1143</v>
      </c>
      <c r="SAG37" t="s">
        <v>1143</v>
      </c>
      <c r="SAH37" t="s">
        <v>1143</v>
      </c>
      <c r="SAI37" t="s">
        <v>1143</v>
      </c>
      <c r="SAJ37" t="s">
        <v>1143</v>
      </c>
      <c r="SAK37" t="s">
        <v>1143</v>
      </c>
      <c r="SAL37" t="s">
        <v>1143</v>
      </c>
      <c r="SAM37" t="s">
        <v>1143</v>
      </c>
      <c r="SAN37" t="s">
        <v>1143</v>
      </c>
      <c r="SAO37" t="s">
        <v>1143</v>
      </c>
      <c r="SAP37" t="s">
        <v>1143</v>
      </c>
      <c r="SAQ37" t="s">
        <v>1143</v>
      </c>
      <c r="SAR37" t="s">
        <v>1143</v>
      </c>
      <c r="SAS37" t="s">
        <v>1143</v>
      </c>
      <c r="SAT37" t="s">
        <v>1143</v>
      </c>
      <c r="SAU37" t="s">
        <v>1143</v>
      </c>
      <c r="SAV37" t="s">
        <v>1143</v>
      </c>
      <c r="SAW37" t="s">
        <v>1143</v>
      </c>
      <c r="SAX37" t="s">
        <v>1143</v>
      </c>
      <c r="SAY37" t="s">
        <v>1143</v>
      </c>
      <c r="SAZ37" t="s">
        <v>1143</v>
      </c>
      <c r="SBA37" t="s">
        <v>1143</v>
      </c>
      <c r="SBB37" t="s">
        <v>1143</v>
      </c>
      <c r="SBC37" t="s">
        <v>1143</v>
      </c>
      <c r="SBD37" t="s">
        <v>1143</v>
      </c>
      <c r="SBE37" t="s">
        <v>1143</v>
      </c>
      <c r="SBF37" t="s">
        <v>1143</v>
      </c>
      <c r="SBG37" t="s">
        <v>1143</v>
      </c>
      <c r="SBH37" t="s">
        <v>1143</v>
      </c>
      <c r="SBI37" t="s">
        <v>1143</v>
      </c>
      <c r="SBJ37" t="s">
        <v>1143</v>
      </c>
      <c r="SBK37" t="s">
        <v>1143</v>
      </c>
      <c r="SBL37" t="s">
        <v>1143</v>
      </c>
      <c r="SBM37" t="s">
        <v>1143</v>
      </c>
      <c r="SBN37" t="s">
        <v>1143</v>
      </c>
      <c r="SBO37" t="s">
        <v>1143</v>
      </c>
      <c r="SBP37" t="s">
        <v>1143</v>
      </c>
      <c r="SBQ37" t="s">
        <v>1143</v>
      </c>
      <c r="SBR37" t="s">
        <v>1143</v>
      </c>
      <c r="SBS37" t="s">
        <v>1143</v>
      </c>
      <c r="SBT37" t="s">
        <v>1143</v>
      </c>
      <c r="SBU37" t="s">
        <v>1143</v>
      </c>
      <c r="SBV37" t="s">
        <v>1143</v>
      </c>
      <c r="SBW37" t="s">
        <v>1143</v>
      </c>
      <c r="SBX37" t="s">
        <v>1143</v>
      </c>
      <c r="SBY37" t="s">
        <v>1143</v>
      </c>
      <c r="SBZ37" t="s">
        <v>1143</v>
      </c>
      <c r="SCA37" t="s">
        <v>1143</v>
      </c>
      <c r="SCB37" t="s">
        <v>1143</v>
      </c>
      <c r="SCC37" t="s">
        <v>1143</v>
      </c>
      <c r="SCD37" t="s">
        <v>1143</v>
      </c>
      <c r="SCE37" t="s">
        <v>1143</v>
      </c>
      <c r="SCF37" t="s">
        <v>1143</v>
      </c>
      <c r="SCG37" t="s">
        <v>1143</v>
      </c>
      <c r="SCH37" t="s">
        <v>1143</v>
      </c>
      <c r="SCI37" t="s">
        <v>1143</v>
      </c>
      <c r="SCJ37" t="s">
        <v>1143</v>
      </c>
      <c r="SCK37" t="s">
        <v>1143</v>
      </c>
      <c r="SCL37" t="s">
        <v>1143</v>
      </c>
      <c r="SCM37" t="s">
        <v>1143</v>
      </c>
      <c r="SCN37" t="s">
        <v>1143</v>
      </c>
      <c r="SCO37" t="s">
        <v>1143</v>
      </c>
      <c r="SCP37" t="s">
        <v>1143</v>
      </c>
      <c r="SCQ37" t="s">
        <v>1143</v>
      </c>
      <c r="SCR37" t="s">
        <v>1143</v>
      </c>
      <c r="SCS37" t="s">
        <v>1143</v>
      </c>
      <c r="SCT37" t="s">
        <v>1143</v>
      </c>
      <c r="SCU37" t="s">
        <v>1143</v>
      </c>
      <c r="SCV37" t="s">
        <v>1143</v>
      </c>
      <c r="SCW37" t="s">
        <v>1143</v>
      </c>
      <c r="SCX37" t="s">
        <v>1143</v>
      </c>
      <c r="SCY37" t="s">
        <v>1143</v>
      </c>
      <c r="SCZ37" t="s">
        <v>1143</v>
      </c>
      <c r="SDA37" t="s">
        <v>1143</v>
      </c>
      <c r="SDB37" t="s">
        <v>1143</v>
      </c>
      <c r="SDC37" t="s">
        <v>1143</v>
      </c>
      <c r="SDD37" t="s">
        <v>1143</v>
      </c>
      <c r="SDE37" t="s">
        <v>1143</v>
      </c>
      <c r="SDF37" t="s">
        <v>1143</v>
      </c>
      <c r="SDG37" t="s">
        <v>1143</v>
      </c>
      <c r="SDH37" t="s">
        <v>1143</v>
      </c>
      <c r="SDI37" t="s">
        <v>1143</v>
      </c>
      <c r="SDJ37" t="s">
        <v>1143</v>
      </c>
      <c r="SDK37" t="s">
        <v>1143</v>
      </c>
      <c r="SDL37" t="s">
        <v>1143</v>
      </c>
      <c r="SDM37" t="s">
        <v>1143</v>
      </c>
      <c r="SDN37" t="s">
        <v>1143</v>
      </c>
      <c r="SDO37" t="s">
        <v>1143</v>
      </c>
      <c r="SDP37" t="s">
        <v>1143</v>
      </c>
      <c r="SDQ37" t="s">
        <v>1143</v>
      </c>
      <c r="SDR37" t="s">
        <v>1143</v>
      </c>
      <c r="SDS37" t="s">
        <v>1143</v>
      </c>
      <c r="SDT37" t="s">
        <v>1143</v>
      </c>
      <c r="SDU37" t="s">
        <v>1143</v>
      </c>
      <c r="SDV37" t="s">
        <v>1143</v>
      </c>
      <c r="SDW37" t="s">
        <v>1143</v>
      </c>
      <c r="SDX37" t="s">
        <v>1143</v>
      </c>
      <c r="SDY37" t="s">
        <v>1143</v>
      </c>
      <c r="SDZ37" t="s">
        <v>1143</v>
      </c>
      <c r="SEA37" t="s">
        <v>1143</v>
      </c>
      <c r="SEB37" t="s">
        <v>1143</v>
      </c>
      <c r="SEC37" t="s">
        <v>1143</v>
      </c>
      <c r="SED37" t="s">
        <v>1143</v>
      </c>
      <c r="SEE37" t="s">
        <v>1143</v>
      </c>
      <c r="SEF37" t="s">
        <v>1143</v>
      </c>
      <c r="SEG37" t="s">
        <v>1143</v>
      </c>
      <c r="SEH37" t="s">
        <v>1143</v>
      </c>
      <c r="SEI37" t="s">
        <v>1143</v>
      </c>
      <c r="SEJ37" t="s">
        <v>1143</v>
      </c>
      <c r="SEK37" t="s">
        <v>1143</v>
      </c>
      <c r="SEL37" t="s">
        <v>1143</v>
      </c>
      <c r="SEM37" t="s">
        <v>1143</v>
      </c>
      <c r="SEN37" t="s">
        <v>1143</v>
      </c>
      <c r="SEO37" t="s">
        <v>1143</v>
      </c>
      <c r="SEP37" t="s">
        <v>1143</v>
      </c>
      <c r="SEQ37" t="s">
        <v>1143</v>
      </c>
      <c r="SER37" t="s">
        <v>1143</v>
      </c>
      <c r="SES37" t="s">
        <v>1143</v>
      </c>
      <c r="SET37" t="s">
        <v>1143</v>
      </c>
      <c r="SEU37" t="s">
        <v>1143</v>
      </c>
      <c r="SEV37" t="s">
        <v>1143</v>
      </c>
      <c r="SEW37" t="s">
        <v>1143</v>
      </c>
      <c r="SEX37" t="s">
        <v>1143</v>
      </c>
      <c r="SEY37" t="s">
        <v>1143</v>
      </c>
      <c r="SEZ37" t="s">
        <v>1143</v>
      </c>
      <c r="SFA37" t="s">
        <v>1143</v>
      </c>
      <c r="SFB37" t="s">
        <v>1143</v>
      </c>
      <c r="SFC37" t="s">
        <v>1143</v>
      </c>
      <c r="SFD37" t="s">
        <v>1143</v>
      </c>
      <c r="SFE37" t="s">
        <v>1143</v>
      </c>
      <c r="SFF37" t="s">
        <v>1143</v>
      </c>
      <c r="SFG37" t="s">
        <v>1143</v>
      </c>
      <c r="SFH37" t="s">
        <v>1143</v>
      </c>
      <c r="SFI37" t="s">
        <v>1143</v>
      </c>
      <c r="SFJ37" t="s">
        <v>1143</v>
      </c>
      <c r="SFK37" t="s">
        <v>1143</v>
      </c>
      <c r="SFL37" t="s">
        <v>1143</v>
      </c>
      <c r="SFM37" t="s">
        <v>1143</v>
      </c>
      <c r="SFN37" t="s">
        <v>1143</v>
      </c>
      <c r="SFO37" t="s">
        <v>1143</v>
      </c>
      <c r="SFP37" t="s">
        <v>1143</v>
      </c>
      <c r="SFQ37" t="s">
        <v>1143</v>
      </c>
      <c r="SFR37" t="s">
        <v>1143</v>
      </c>
      <c r="SFS37" t="s">
        <v>1143</v>
      </c>
      <c r="SFT37" t="s">
        <v>1143</v>
      </c>
      <c r="SFU37" t="s">
        <v>1143</v>
      </c>
      <c r="SFV37" t="s">
        <v>1143</v>
      </c>
      <c r="SFW37" t="s">
        <v>1143</v>
      </c>
      <c r="SFX37" t="s">
        <v>1143</v>
      </c>
      <c r="SFY37" t="s">
        <v>1143</v>
      </c>
      <c r="SFZ37" t="s">
        <v>1143</v>
      </c>
      <c r="SGA37" t="s">
        <v>1143</v>
      </c>
      <c r="SGB37" t="s">
        <v>1143</v>
      </c>
      <c r="SGC37" t="s">
        <v>1143</v>
      </c>
      <c r="SGD37" t="s">
        <v>1143</v>
      </c>
      <c r="SGE37" t="s">
        <v>1143</v>
      </c>
      <c r="SGF37" t="s">
        <v>1143</v>
      </c>
      <c r="SGG37" t="s">
        <v>1143</v>
      </c>
      <c r="SGH37" t="s">
        <v>1143</v>
      </c>
      <c r="SGI37" t="s">
        <v>1143</v>
      </c>
      <c r="SGJ37" t="s">
        <v>1143</v>
      </c>
      <c r="SGK37" t="s">
        <v>1143</v>
      </c>
      <c r="SGL37" t="s">
        <v>1143</v>
      </c>
      <c r="SGM37" t="s">
        <v>1143</v>
      </c>
      <c r="SGN37" t="s">
        <v>1143</v>
      </c>
      <c r="SGO37" t="s">
        <v>1143</v>
      </c>
      <c r="SGP37" t="s">
        <v>1143</v>
      </c>
      <c r="SGQ37" t="s">
        <v>1143</v>
      </c>
      <c r="SGR37" t="s">
        <v>1143</v>
      </c>
      <c r="SGS37" t="s">
        <v>1143</v>
      </c>
      <c r="SGT37" t="s">
        <v>1143</v>
      </c>
      <c r="SGU37" t="s">
        <v>1143</v>
      </c>
      <c r="SGV37" t="s">
        <v>1143</v>
      </c>
      <c r="SGW37" t="s">
        <v>1143</v>
      </c>
      <c r="SGX37" t="s">
        <v>1143</v>
      </c>
      <c r="SGY37" t="s">
        <v>1143</v>
      </c>
      <c r="SGZ37" t="s">
        <v>1143</v>
      </c>
      <c r="SHA37" t="s">
        <v>1143</v>
      </c>
      <c r="SHB37" t="s">
        <v>1143</v>
      </c>
      <c r="SHC37" t="s">
        <v>1143</v>
      </c>
      <c r="SHD37" t="s">
        <v>1143</v>
      </c>
      <c r="SHE37" t="s">
        <v>1143</v>
      </c>
      <c r="SHF37" t="s">
        <v>1143</v>
      </c>
      <c r="SHG37" t="s">
        <v>1143</v>
      </c>
      <c r="SHH37" t="s">
        <v>1143</v>
      </c>
      <c r="SHI37" t="s">
        <v>1143</v>
      </c>
      <c r="SHJ37" t="s">
        <v>1143</v>
      </c>
      <c r="SHK37" t="s">
        <v>1143</v>
      </c>
      <c r="SHL37" t="s">
        <v>1143</v>
      </c>
      <c r="SHM37" t="s">
        <v>1143</v>
      </c>
      <c r="SHN37" t="s">
        <v>1143</v>
      </c>
      <c r="SHO37" t="s">
        <v>1143</v>
      </c>
      <c r="SHP37" t="s">
        <v>1143</v>
      </c>
      <c r="SHQ37" t="s">
        <v>1143</v>
      </c>
      <c r="SHR37" t="s">
        <v>1143</v>
      </c>
      <c r="SHS37" t="s">
        <v>1143</v>
      </c>
      <c r="SHT37" t="s">
        <v>1143</v>
      </c>
      <c r="SHU37" t="s">
        <v>1143</v>
      </c>
      <c r="SHV37" t="s">
        <v>1143</v>
      </c>
      <c r="SHW37" t="s">
        <v>1143</v>
      </c>
      <c r="SHX37" t="s">
        <v>1143</v>
      </c>
      <c r="SHY37" t="s">
        <v>1143</v>
      </c>
      <c r="SHZ37" t="s">
        <v>1143</v>
      </c>
      <c r="SIA37" t="s">
        <v>1143</v>
      </c>
      <c r="SIB37" t="s">
        <v>1143</v>
      </c>
      <c r="SIC37" t="s">
        <v>1143</v>
      </c>
      <c r="SID37" t="s">
        <v>1143</v>
      </c>
      <c r="SIE37" t="s">
        <v>1143</v>
      </c>
      <c r="SIF37" t="s">
        <v>1143</v>
      </c>
      <c r="SIG37" t="s">
        <v>1143</v>
      </c>
      <c r="SIH37" t="s">
        <v>1143</v>
      </c>
      <c r="SII37" t="s">
        <v>1143</v>
      </c>
      <c r="SIJ37" t="s">
        <v>1143</v>
      </c>
      <c r="SIK37" t="s">
        <v>1143</v>
      </c>
      <c r="SIL37" t="s">
        <v>1143</v>
      </c>
      <c r="SIM37" t="s">
        <v>1143</v>
      </c>
      <c r="SIN37" t="s">
        <v>1143</v>
      </c>
      <c r="SIO37" t="s">
        <v>1143</v>
      </c>
      <c r="SIP37" t="s">
        <v>1143</v>
      </c>
      <c r="SIQ37" t="s">
        <v>1143</v>
      </c>
      <c r="SIR37" t="s">
        <v>1143</v>
      </c>
      <c r="SIS37" t="s">
        <v>1143</v>
      </c>
      <c r="SIT37" t="s">
        <v>1143</v>
      </c>
      <c r="SIU37" t="s">
        <v>1143</v>
      </c>
      <c r="SIV37" t="s">
        <v>1143</v>
      </c>
      <c r="SIW37" t="s">
        <v>1143</v>
      </c>
      <c r="SIX37" t="s">
        <v>1143</v>
      </c>
      <c r="SIY37" t="s">
        <v>1143</v>
      </c>
      <c r="SIZ37" t="s">
        <v>1143</v>
      </c>
      <c r="SJA37" t="s">
        <v>1143</v>
      </c>
      <c r="SJB37" t="s">
        <v>1143</v>
      </c>
      <c r="SJC37" t="s">
        <v>1143</v>
      </c>
      <c r="SJD37" t="s">
        <v>1143</v>
      </c>
      <c r="SJE37" t="s">
        <v>1143</v>
      </c>
      <c r="SJF37" t="s">
        <v>1143</v>
      </c>
      <c r="SJG37" t="s">
        <v>1143</v>
      </c>
      <c r="SJH37" t="s">
        <v>1143</v>
      </c>
      <c r="SJI37" t="s">
        <v>1143</v>
      </c>
      <c r="SJJ37" t="s">
        <v>1143</v>
      </c>
      <c r="SJK37" t="s">
        <v>1143</v>
      </c>
      <c r="SJL37" t="s">
        <v>1143</v>
      </c>
      <c r="SJM37" t="s">
        <v>1143</v>
      </c>
      <c r="SJN37" t="s">
        <v>1143</v>
      </c>
      <c r="SJO37" t="s">
        <v>1143</v>
      </c>
      <c r="SJP37" t="s">
        <v>1143</v>
      </c>
      <c r="SJQ37" t="s">
        <v>1143</v>
      </c>
      <c r="SJR37" t="s">
        <v>1143</v>
      </c>
      <c r="SJS37" t="s">
        <v>1143</v>
      </c>
      <c r="SJT37" t="s">
        <v>1143</v>
      </c>
      <c r="SJU37" t="s">
        <v>1143</v>
      </c>
      <c r="SJV37" t="s">
        <v>1143</v>
      </c>
      <c r="SJW37" t="s">
        <v>1143</v>
      </c>
      <c r="SJX37" t="s">
        <v>1143</v>
      </c>
      <c r="SJY37" t="s">
        <v>1143</v>
      </c>
      <c r="SJZ37" t="s">
        <v>1143</v>
      </c>
      <c r="SKA37" t="s">
        <v>1143</v>
      </c>
      <c r="SKB37" t="s">
        <v>1143</v>
      </c>
      <c r="SKC37" t="s">
        <v>1143</v>
      </c>
      <c r="SKD37" t="s">
        <v>1143</v>
      </c>
      <c r="SKE37" t="s">
        <v>1143</v>
      </c>
      <c r="SKF37" t="s">
        <v>1143</v>
      </c>
      <c r="SKG37" t="s">
        <v>1143</v>
      </c>
      <c r="SKH37" t="s">
        <v>1143</v>
      </c>
      <c r="SKI37" t="s">
        <v>1143</v>
      </c>
      <c r="SKJ37" t="s">
        <v>1143</v>
      </c>
      <c r="SKK37" t="s">
        <v>1143</v>
      </c>
      <c r="SKL37" t="s">
        <v>1143</v>
      </c>
      <c r="SKM37" t="s">
        <v>1143</v>
      </c>
      <c r="SKN37" t="s">
        <v>1143</v>
      </c>
      <c r="SKO37" t="s">
        <v>1143</v>
      </c>
      <c r="SKP37" t="s">
        <v>1143</v>
      </c>
      <c r="SKQ37" t="s">
        <v>1143</v>
      </c>
      <c r="SKR37" t="s">
        <v>1143</v>
      </c>
      <c r="SKS37" t="s">
        <v>1143</v>
      </c>
      <c r="SKT37" t="s">
        <v>1143</v>
      </c>
      <c r="SKU37" t="s">
        <v>1143</v>
      </c>
      <c r="SKV37" t="s">
        <v>1143</v>
      </c>
      <c r="SKW37" t="s">
        <v>1143</v>
      </c>
      <c r="SKX37" t="s">
        <v>1143</v>
      </c>
      <c r="SKY37" t="s">
        <v>1143</v>
      </c>
      <c r="SKZ37" t="s">
        <v>1143</v>
      </c>
      <c r="SLA37" t="s">
        <v>1143</v>
      </c>
      <c r="SLB37" t="s">
        <v>1143</v>
      </c>
      <c r="SLC37" t="s">
        <v>1143</v>
      </c>
      <c r="SLD37" t="s">
        <v>1143</v>
      </c>
      <c r="SLE37" t="s">
        <v>1143</v>
      </c>
      <c r="SLF37" t="s">
        <v>1143</v>
      </c>
      <c r="SLG37" t="s">
        <v>1143</v>
      </c>
      <c r="SLH37" t="s">
        <v>1143</v>
      </c>
      <c r="SLI37" t="s">
        <v>1143</v>
      </c>
      <c r="SLJ37" t="s">
        <v>1143</v>
      </c>
      <c r="SLK37" t="s">
        <v>1143</v>
      </c>
      <c r="SLL37" t="s">
        <v>1143</v>
      </c>
      <c r="SLM37" t="s">
        <v>1143</v>
      </c>
      <c r="SLN37" t="s">
        <v>1143</v>
      </c>
      <c r="SLO37" t="s">
        <v>1143</v>
      </c>
      <c r="SLP37" t="s">
        <v>1143</v>
      </c>
      <c r="SLQ37" t="s">
        <v>1143</v>
      </c>
      <c r="SLR37" t="s">
        <v>1143</v>
      </c>
      <c r="SLS37" t="s">
        <v>1143</v>
      </c>
      <c r="SLT37" t="s">
        <v>1143</v>
      </c>
      <c r="SLU37" t="s">
        <v>1143</v>
      </c>
      <c r="SLV37" t="s">
        <v>1143</v>
      </c>
      <c r="SLW37" t="s">
        <v>1143</v>
      </c>
      <c r="SLX37" t="s">
        <v>1143</v>
      </c>
      <c r="SLY37" t="s">
        <v>1143</v>
      </c>
      <c r="SLZ37" t="s">
        <v>1143</v>
      </c>
      <c r="SMA37" t="s">
        <v>1143</v>
      </c>
      <c r="SMB37" t="s">
        <v>1143</v>
      </c>
      <c r="SMC37" t="s">
        <v>1143</v>
      </c>
      <c r="SMD37" t="s">
        <v>1143</v>
      </c>
      <c r="SME37" t="s">
        <v>1143</v>
      </c>
      <c r="SMF37" t="s">
        <v>1143</v>
      </c>
      <c r="SMG37" t="s">
        <v>1143</v>
      </c>
      <c r="SMH37" t="s">
        <v>1143</v>
      </c>
      <c r="SMI37" t="s">
        <v>1143</v>
      </c>
      <c r="SMJ37" t="s">
        <v>1143</v>
      </c>
      <c r="SMK37" t="s">
        <v>1143</v>
      </c>
      <c r="SML37" t="s">
        <v>1143</v>
      </c>
      <c r="SMM37" t="s">
        <v>1143</v>
      </c>
      <c r="SMN37" t="s">
        <v>1143</v>
      </c>
      <c r="SMO37" t="s">
        <v>1143</v>
      </c>
      <c r="SMP37" t="s">
        <v>1143</v>
      </c>
      <c r="SMQ37" t="s">
        <v>1143</v>
      </c>
      <c r="SMR37" t="s">
        <v>1143</v>
      </c>
      <c r="SMS37" t="s">
        <v>1143</v>
      </c>
      <c r="SMT37" t="s">
        <v>1143</v>
      </c>
      <c r="SMU37" t="s">
        <v>1143</v>
      </c>
      <c r="SMV37" t="s">
        <v>1143</v>
      </c>
      <c r="SMW37" t="s">
        <v>1143</v>
      </c>
      <c r="SMX37" t="s">
        <v>1143</v>
      </c>
      <c r="SMY37" t="s">
        <v>1143</v>
      </c>
      <c r="SMZ37" t="s">
        <v>1143</v>
      </c>
      <c r="SNA37" t="s">
        <v>1143</v>
      </c>
      <c r="SNB37" t="s">
        <v>1143</v>
      </c>
      <c r="SNC37" t="s">
        <v>1143</v>
      </c>
      <c r="SND37" t="s">
        <v>1143</v>
      </c>
      <c r="SNE37" t="s">
        <v>1143</v>
      </c>
      <c r="SNF37" t="s">
        <v>1143</v>
      </c>
      <c r="SNG37" t="s">
        <v>1143</v>
      </c>
      <c r="SNH37" t="s">
        <v>1143</v>
      </c>
      <c r="SNI37" t="s">
        <v>1143</v>
      </c>
      <c r="SNJ37" t="s">
        <v>1143</v>
      </c>
      <c r="SNK37" t="s">
        <v>1143</v>
      </c>
      <c r="SNL37" t="s">
        <v>1143</v>
      </c>
      <c r="SNM37" t="s">
        <v>1143</v>
      </c>
      <c r="SNN37" t="s">
        <v>1143</v>
      </c>
      <c r="SNO37" t="s">
        <v>1143</v>
      </c>
      <c r="SNP37" t="s">
        <v>1143</v>
      </c>
      <c r="SNQ37" t="s">
        <v>1143</v>
      </c>
      <c r="SNR37" t="s">
        <v>1143</v>
      </c>
      <c r="SNS37" t="s">
        <v>1143</v>
      </c>
      <c r="SNT37" t="s">
        <v>1143</v>
      </c>
      <c r="SNU37" t="s">
        <v>1143</v>
      </c>
      <c r="SNV37" t="s">
        <v>1143</v>
      </c>
      <c r="SNW37" t="s">
        <v>1143</v>
      </c>
      <c r="SNX37" t="s">
        <v>1143</v>
      </c>
      <c r="SNY37" t="s">
        <v>1143</v>
      </c>
      <c r="SNZ37" t="s">
        <v>1143</v>
      </c>
      <c r="SOA37" t="s">
        <v>1143</v>
      </c>
      <c r="SOB37" t="s">
        <v>1143</v>
      </c>
      <c r="SOC37" t="s">
        <v>1143</v>
      </c>
      <c r="SOD37" t="s">
        <v>1143</v>
      </c>
      <c r="SOE37" t="s">
        <v>1143</v>
      </c>
      <c r="SOF37" t="s">
        <v>1143</v>
      </c>
      <c r="SOG37" t="s">
        <v>1143</v>
      </c>
      <c r="SOH37" t="s">
        <v>1143</v>
      </c>
      <c r="SOI37" t="s">
        <v>1143</v>
      </c>
      <c r="SOJ37" t="s">
        <v>1143</v>
      </c>
      <c r="SOK37" t="s">
        <v>1143</v>
      </c>
      <c r="SOL37" t="s">
        <v>1143</v>
      </c>
      <c r="SOM37" t="s">
        <v>1143</v>
      </c>
      <c r="SON37" t="s">
        <v>1143</v>
      </c>
      <c r="SOO37" t="s">
        <v>1143</v>
      </c>
      <c r="SOP37" t="s">
        <v>1143</v>
      </c>
      <c r="SOQ37" t="s">
        <v>1143</v>
      </c>
      <c r="SOR37" t="s">
        <v>1143</v>
      </c>
      <c r="SOS37" t="s">
        <v>1143</v>
      </c>
      <c r="SOT37" t="s">
        <v>1143</v>
      </c>
      <c r="SOU37" t="s">
        <v>1143</v>
      </c>
      <c r="SOV37" t="s">
        <v>1143</v>
      </c>
      <c r="SOW37" t="s">
        <v>1143</v>
      </c>
      <c r="SOX37" t="s">
        <v>1143</v>
      </c>
      <c r="SOY37" t="s">
        <v>1143</v>
      </c>
      <c r="SOZ37" t="s">
        <v>1143</v>
      </c>
      <c r="SPA37" t="s">
        <v>1143</v>
      </c>
      <c r="SPB37" t="s">
        <v>1143</v>
      </c>
      <c r="SPC37" t="s">
        <v>1143</v>
      </c>
      <c r="SPD37" t="s">
        <v>1143</v>
      </c>
      <c r="SPE37" t="s">
        <v>1143</v>
      </c>
      <c r="SPF37" t="s">
        <v>1143</v>
      </c>
      <c r="SPG37" t="s">
        <v>1143</v>
      </c>
      <c r="SPH37" t="s">
        <v>1143</v>
      </c>
      <c r="SPI37" t="s">
        <v>1143</v>
      </c>
      <c r="SPJ37" t="s">
        <v>1143</v>
      </c>
      <c r="SPK37" t="s">
        <v>1143</v>
      </c>
      <c r="SPL37" t="s">
        <v>1143</v>
      </c>
      <c r="SPM37" t="s">
        <v>1143</v>
      </c>
      <c r="SPN37" t="s">
        <v>1143</v>
      </c>
      <c r="SPO37" t="s">
        <v>1143</v>
      </c>
      <c r="SPP37" t="s">
        <v>1143</v>
      </c>
      <c r="SPQ37" t="s">
        <v>1143</v>
      </c>
      <c r="SPR37" t="s">
        <v>1143</v>
      </c>
      <c r="SPS37" t="s">
        <v>1143</v>
      </c>
      <c r="SPT37" t="s">
        <v>1143</v>
      </c>
      <c r="SPU37" t="s">
        <v>1143</v>
      </c>
      <c r="SPV37" t="s">
        <v>1143</v>
      </c>
      <c r="SPW37" t="s">
        <v>1143</v>
      </c>
      <c r="SPX37" t="s">
        <v>1143</v>
      </c>
      <c r="SPY37" t="s">
        <v>1143</v>
      </c>
      <c r="SPZ37" t="s">
        <v>1143</v>
      </c>
      <c r="SQA37" t="s">
        <v>1143</v>
      </c>
      <c r="SQB37" t="s">
        <v>1143</v>
      </c>
      <c r="SQC37" t="s">
        <v>1143</v>
      </c>
      <c r="SQD37" t="s">
        <v>1143</v>
      </c>
      <c r="SQE37" t="s">
        <v>1143</v>
      </c>
      <c r="SQF37" t="s">
        <v>1143</v>
      </c>
      <c r="SQG37" t="s">
        <v>1143</v>
      </c>
      <c r="SQH37" t="s">
        <v>1143</v>
      </c>
      <c r="SQI37" t="s">
        <v>1143</v>
      </c>
      <c r="SQJ37" t="s">
        <v>1143</v>
      </c>
      <c r="SQK37" t="s">
        <v>1143</v>
      </c>
      <c r="SQL37" t="s">
        <v>1143</v>
      </c>
      <c r="SQM37" t="s">
        <v>1143</v>
      </c>
      <c r="SQN37" t="s">
        <v>1143</v>
      </c>
      <c r="SQO37" t="s">
        <v>1143</v>
      </c>
      <c r="SQP37" t="s">
        <v>1143</v>
      </c>
      <c r="SQQ37" t="s">
        <v>1143</v>
      </c>
      <c r="SQR37" t="s">
        <v>1143</v>
      </c>
      <c r="SQS37" t="s">
        <v>1143</v>
      </c>
      <c r="SQT37" t="s">
        <v>1143</v>
      </c>
      <c r="SQU37" t="s">
        <v>1143</v>
      </c>
      <c r="SQV37" t="s">
        <v>1143</v>
      </c>
      <c r="SQW37" t="s">
        <v>1143</v>
      </c>
      <c r="SQX37" t="s">
        <v>1143</v>
      </c>
      <c r="SQY37" t="s">
        <v>1143</v>
      </c>
      <c r="SQZ37" t="s">
        <v>1143</v>
      </c>
      <c r="SRA37" t="s">
        <v>1143</v>
      </c>
      <c r="SRB37" t="s">
        <v>1143</v>
      </c>
      <c r="SRC37" t="s">
        <v>1143</v>
      </c>
      <c r="SRD37" t="s">
        <v>1143</v>
      </c>
      <c r="SRE37" t="s">
        <v>1143</v>
      </c>
      <c r="SRF37" t="s">
        <v>1143</v>
      </c>
      <c r="SRG37" t="s">
        <v>1143</v>
      </c>
      <c r="SRH37" t="s">
        <v>1143</v>
      </c>
      <c r="SRI37" t="s">
        <v>1143</v>
      </c>
      <c r="SRJ37" t="s">
        <v>1143</v>
      </c>
      <c r="SRK37" t="s">
        <v>1143</v>
      </c>
      <c r="SRL37" t="s">
        <v>1143</v>
      </c>
      <c r="SRM37" t="s">
        <v>1143</v>
      </c>
      <c r="SRN37" t="s">
        <v>1143</v>
      </c>
      <c r="SRO37" t="s">
        <v>1143</v>
      </c>
      <c r="SRP37" t="s">
        <v>1143</v>
      </c>
      <c r="SRQ37" t="s">
        <v>1143</v>
      </c>
      <c r="SRR37" t="s">
        <v>1143</v>
      </c>
      <c r="SRS37" t="s">
        <v>1143</v>
      </c>
      <c r="SRT37" t="s">
        <v>1143</v>
      </c>
      <c r="SRU37" t="s">
        <v>1143</v>
      </c>
      <c r="SRV37" t="s">
        <v>1143</v>
      </c>
      <c r="SRW37" t="s">
        <v>1143</v>
      </c>
      <c r="SRX37" t="s">
        <v>1143</v>
      </c>
      <c r="SRY37" t="s">
        <v>1143</v>
      </c>
      <c r="SRZ37" t="s">
        <v>1143</v>
      </c>
      <c r="SSA37" t="s">
        <v>1143</v>
      </c>
      <c r="SSB37" t="s">
        <v>1143</v>
      </c>
      <c r="SSC37" t="s">
        <v>1143</v>
      </c>
      <c r="SSD37" t="s">
        <v>1143</v>
      </c>
      <c r="SSE37" t="s">
        <v>1143</v>
      </c>
      <c r="SSF37" t="s">
        <v>1143</v>
      </c>
      <c r="SSG37" t="s">
        <v>1143</v>
      </c>
      <c r="SSH37" t="s">
        <v>1143</v>
      </c>
      <c r="SSI37" t="s">
        <v>1143</v>
      </c>
      <c r="SSJ37" t="s">
        <v>1143</v>
      </c>
      <c r="SSK37" t="s">
        <v>1143</v>
      </c>
      <c r="SSL37" t="s">
        <v>1143</v>
      </c>
      <c r="SSM37" t="s">
        <v>1143</v>
      </c>
      <c r="SSN37" t="s">
        <v>1143</v>
      </c>
      <c r="SSO37" t="s">
        <v>1143</v>
      </c>
      <c r="SSP37" t="s">
        <v>1143</v>
      </c>
      <c r="SSQ37" t="s">
        <v>1143</v>
      </c>
      <c r="SSR37" t="s">
        <v>1143</v>
      </c>
      <c r="SSS37" t="s">
        <v>1143</v>
      </c>
      <c r="SST37" t="s">
        <v>1143</v>
      </c>
      <c r="SSU37" t="s">
        <v>1143</v>
      </c>
      <c r="SSV37" t="s">
        <v>1143</v>
      </c>
      <c r="SSW37" t="s">
        <v>1143</v>
      </c>
      <c r="SSX37" t="s">
        <v>1143</v>
      </c>
      <c r="SSY37" t="s">
        <v>1143</v>
      </c>
      <c r="SSZ37" t="s">
        <v>1143</v>
      </c>
      <c r="STA37" t="s">
        <v>1143</v>
      </c>
      <c r="STB37" t="s">
        <v>1143</v>
      </c>
      <c r="STC37" t="s">
        <v>1143</v>
      </c>
      <c r="STD37" t="s">
        <v>1143</v>
      </c>
      <c r="STE37" t="s">
        <v>1143</v>
      </c>
      <c r="STF37" t="s">
        <v>1143</v>
      </c>
      <c r="STG37" t="s">
        <v>1143</v>
      </c>
      <c r="STH37" t="s">
        <v>1143</v>
      </c>
      <c r="STI37" t="s">
        <v>1143</v>
      </c>
      <c r="STJ37" t="s">
        <v>1143</v>
      </c>
      <c r="STK37" t="s">
        <v>1143</v>
      </c>
      <c r="STL37" t="s">
        <v>1143</v>
      </c>
      <c r="STM37" t="s">
        <v>1143</v>
      </c>
      <c r="STN37" t="s">
        <v>1143</v>
      </c>
      <c r="STO37" t="s">
        <v>1143</v>
      </c>
      <c r="STP37" t="s">
        <v>1143</v>
      </c>
      <c r="STQ37" t="s">
        <v>1143</v>
      </c>
      <c r="STR37" t="s">
        <v>1143</v>
      </c>
      <c r="STS37" t="s">
        <v>1143</v>
      </c>
      <c r="STT37" t="s">
        <v>1143</v>
      </c>
      <c r="STU37" t="s">
        <v>1143</v>
      </c>
      <c r="STV37" t="s">
        <v>1143</v>
      </c>
      <c r="STW37" t="s">
        <v>1143</v>
      </c>
      <c r="STX37" t="s">
        <v>1143</v>
      </c>
      <c r="STY37" t="s">
        <v>1143</v>
      </c>
      <c r="STZ37" t="s">
        <v>1143</v>
      </c>
      <c r="SUA37" t="s">
        <v>1143</v>
      </c>
      <c r="SUB37" t="s">
        <v>1143</v>
      </c>
      <c r="SUC37" t="s">
        <v>1143</v>
      </c>
      <c r="SUD37" t="s">
        <v>1143</v>
      </c>
      <c r="SUE37" t="s">
        <v>1143</v>
      </c>
      <c r="SUF37" t="s">
        <v>1143</v>
      </c>
      <c r="SUG37" t="s">
        <v>1143</v>
      </c>
      <c r="SUH37" t="s">
        <v>1143</v>
      </c>
      <c r="SUI37" t="s">
        <v>1143</v>
      </c>
      <c r="SUJ37" t="s">
        <v>1143</v>
      </c>
      <c r="SUK37" t="s">
        <v>1143</v>
      </c>
      <c r="SUL37" t="s">
        <v>1143</v>
      </c>
      <c r="SUM37" t="s">
        <v>1143</v>
      </c>
      <c r="SUN37" t="s">
        <v>1143</v>
      </c>
      <c r="SUO37" t="s">
        <v>1143</v>
      </c>
      <c r="SUP37" t="s">
        <v>1143</v>
      </c>
      <c r="SUQ37" t="s">
        <v>1143</v>
      </c>
      <c r="SUR37" t="s">
        <v>1143</v>
      </c>
      <c r="SUS37" t="s">
        <v>1143</v>
      </c>
      <c r="SUT37" t="s">
        <v>1143</v>
      </c>
      <c r="SUU37" t="s">
        <v>1143</v>
      </c>
      <c r="SUV37" t="s">
        <v>1143</v>
      </c>
      <c r="SUW37" t="s">
        <v>1143</v>
      </c>
      <c r="SUX37" t="s">
        <v>1143</v>
      </c>
      <c r="SUY37" t="s">
        <v>1143</v>
      </c>
      <c r="SUZ37" t="s">
        <v>1143</v>
      </c>
      <c r="SVA37" t="s">
        <v>1143</v>
      </c>
      <c r="SVB37" t="s">
        <v>1143</v>
      </c>
      <c r="SVC37" t="s">
        <v>1143</v>
      </c>
      <c r="SVD37" t="s">
        <v>1143</v>
      </c>
      <c r="SVE37" t="s">
        <v>1143</v>
      </c>
      <c r="SVF37" t="s">
        <v>1143</v>
      </c>
      <c r="SVG37" t="s">
        <v>1143</v>
      </c>
      <c r="SVH37" t="s">
        <v>1143</v>
      </c>
      <c r="SVI37" t="s">
        <v>1143</v>
      </c>
      <c r="SVJ37" t="s">
        <v>1143</v>
      </c>
      <c r="SVK37" t="s">
        <v>1143</v>
      </c>
      <c r="SVL37" t="s">
        <v>1143</v>
      </c>
      <c r="SVM37" t="s">
        <v>1143</v>
      </c>
      <c r="SVN37" t="s">
        <v>1143</v>
      </c>
      <c r="SVO37" t="s">
        <v>1143</v>
      </c>
      <c r="SVP37" t="s">
        <v>1143</v>
      </c>
      <c r="SVQ37" t="s">
        <v>1143</v>
      </c>
      <c r="SVR37" t="s">
        <v>1143</v>
      </c>
      <c r="SVS37" t="s">
        <v>1143</v>
      </c>
      <c r="SVT37" t="s">
        <v>1143</v>
      </c>
      <c r="SVU37" t="s">
        <v>1143</v>
      </c>
      <c r="SVV37" t="s">
        <v>1143</v>
      </c>
      <c r="SVW37" t="s">
        <v>1143</v>
      </c>
      <c r="SVX37" t="s">
        <v>1143</v>
      </c>
      <c r="SVY37" t="s">
        <v>1143</v>
      </c>
      <c r="SVZ37" t="s">
        <v>1143</v>
      </c>
      <c r="SWA37" t="s">
        <v>1143</v>
      </c>
      <c r="SWB37" t="s">
        <v>1143</v>
      </c>
      <c r="SWC37" t="s">
        <v>1143</v>
      </c>
      <c r="SWD37" t="s">
        <v>1143</v>
      </c>
      <c r="SWE37" t="s">
        <v>1143</v>
      </c>
      <c r="SWF37" t="s">
        <v>1143</v>
      </c>
      <c r="SWG37" t="s">
        <v>1143</v>
      </c>
      <c r="SWH37" t="s">
        <v>1143</v>
      </c>
      <c r="SWI37" t="s">
        <v>1143</v>
      </c>
      <c r="SWJ37" t="s">
        <v>1143</v>
      </c>
      <c r="SWK37" t="s">
        <v>1143</v>
      </c>
      <c r="SWL37" t="s">
        <v>1143</v>
      </c>
      <c r="SWM37" t="s">
        <v>1143</v>
      </c>
      <c r="SWN37" t="s">
        <v>1143</v>
      </c>
      <c r="SWO37" t="s">
        <v>1143</v>
      </c>
      <c r="SWP37" t="s">
        <v>1143</v>
      </c>
      <c r="SWQ37" t="s">
        <v>1143</v>
      </c>
      <c r="SWR37" t="s">
        <v>1143</v>
      </c>
      <c r="SWS37" t="s">
        <v>1143</v>
      </c>
      <c r="SWT37" t="s">
        <v>1143</v>
      </c>
      <c r="SWU37" t="s">
        <v>1143</v>
      </c>
      <c r="SWV37" t="s">
        <v>1143</v>
      </c>
      <c r="SWW37" t="s">
        <v>1143</v>
      </c>
      <c r="SWX37" t="s">
        <v>1143</v>
      </c>
      <c r="SWY37" t="s">
        <v>1143</v>
      </c>
      <c r="SWZ37" t="s">
        <v>1143</v>
      </c>
      <c r="SXA37" t="s">
        <v>1143</v>
      </c>
      <c r="SXB37" t="s">
        <v>1143</v>
      </c>
      <c r="SXC37" t="s">
        <v>1143</v>
      </c>
      <c r="SXD37" t="s">
        <v>1143</v>
      </c>
      <c r="SXE37" t="s">
        <v>1143</v>
      </c>
      <c r="SXF37" t="s">
        <v>1143</v>
      </c>
      <c r="SXG37" t="s">
        <v>1143</v>
      </c>
      <c r="SXH37" t="s">
        <v>1143</v>
      </c>
      <c r="SXI37" t="s">
        <v>1143</v>
      </c>
      <c r="SXJ37" t="s">
        <v>1143</v>
      </c>
      <c r="SXK37" t="s">
        <v>1143</v>
      </c>
      <c r="SXL37" t="s">
        <v>1143</v>
      </c>
      <c r="SXM37" t="s">
        <v>1143</v>
      </c>
      <c r="SXN37" t="s">
        <v>1143</v>
      </c>
      <c r="SXO37" t="s">
        <v>1143</v>
      </c>
      <c r="SXP37" t="s">
        <v>1143</v>
      </c>
      <c r="SXQ37" t="s">
        <v>1143</v>
      </c>
      <c r="SXR37" t="s">
        <v>1143</v>
      </c>
      <c r="SXS37" t="s">
        <v>1143</v>
      </c>
      <c r="SXT37" t="s">
        <v>1143</v>
      </c>
      <c r="SXU37" t="s">
        <v>1143</v>
      </c>
      <c r="SXV37" t="s">
        <v>1143</v>
      </c>
      <c r="SXW37" t="s">
        <v>1143</v>
      </c>
      <c r="SXX37" t="s">
        <v>1143</v>
      </c>
      <c r="SXY37" t="s">
        <v>1143</v>
      </c>
      <c r="SXZ37" t="s">
        <v>1143</v>
      </c>
      <c r="SYA37" t="s">
        <v>1143</v>
      </c>
      <c r="SYB37" t="s">
        <v>1143</v>
      </c>
      <c r="SYC37" t="s">
        <v>1143</v>
      </c>
      <c r="SYD37" t="s">
        <v>1143</v>
      </c>
      <c r="SYE37" t="s">
        <v>1143</v>
      </c>
      <c r="SYF37" t="s">
        <v>1143</v>
      </c>
      <c r="SYG37" t="s">
        <v>1143</v>
      </c>
      <c r="SYH37" t="s">
        <v>1143</v>
      </c>
      <c r="SYI37" t="s">
        <v>1143</v>
      </c>
      <c r="SYJ37" t="s">
        <v>1143</v>
      </c>
      <c r="SYK37" t="s">
        <v>1143</v>
      </c>
      <c r="SYL37" t="s">
        <v>1143</v>
      </c>
      <c r="SYM37" t="s">
        <v>1143</v>
      </c>
      <c r="SYN37" t="s">
        <v>1143</v>
      </c>
      <c r="SYO37" t="s">
        <v>1143</v>
      </c>
      <c r="SYP37" t="s">
        <v>1143</v>
      </c>
      <c r="SYQ37" t="s">
        <v>1143</v>
      </c>
      <c r="SYR37" t="s">
        <v>1143</v>
      </c>
      <c r="SYS37" t="s">
        <v>1143</v>
      </c>
      <c r="SYT37" t="s">
        <v>1143</v>
      </c>
      <c r="SYU37" t="s">
        <v>1143</v>
      </c>
      <c r="SYV37" t="s">
        <v>1143</v>
      </c>
      <c r="SYW37" t="s">
        <v>1143</v>
      </c>
      <c r="SYX37" t="s">
        <v>1143</v>
      </c>
      <c r="SYY37" t="s">
        <v>1143</v>
      </c>
      <c r="SYZ37" t="s">
        <v>1143</v>
      </c>
      <c r="SZA37" t="s">
        <v>1143</v>
      </c>
      <c r="SZB37" t="s">
        <v>1143</v>
      </c>
      <c r="SZC37" t="s">
        <v>1143</v>
      </c>
      <c r="SZD37" t="s">
        <v>1143</v>
      </c>
      <c r="SZE37" t="s">
        <v>1143</v>
      </c>
      <c r="SZF37" t="s">
        <v>1143</v>
      </c>
      <c r="SZG37" t="s">
        <v>1143</v>
      </c>
      <c r="SZH37" t="s">
        <v>1143</v>
      </c>
      <c r="SZI37" t="s">
        <v>1143</v>
      </c>
      <c r="SZJ37" t="s">
        <v>1143</v>
      </c>
      <c r="SZK37" t="s">
        <v>1143</v>
      </c>
      <c r="SZL37" t="s">
        <v>1143</v>
      </c>
      <c r="SZM37" t="s">
        <v>1143</v>
      </c>
      <c r="SZN37" t="s">
        <v>1143</v>
      </c>
      <c r="SZO37" t="s">
        <v>1143</v>
      </c>
      <c r="SZP37" t="s">
        <v>1143</v>
      </c>
      <c r="SZQ37" t="s">
        <v>1143</v>
      </c>
      <c r="SZR37" t="s">
        <v>1143</v>
      </c>
      <c r="SZS37" t="s">
        <v>1143</v>
      </c>
      <c r="SZT37" t="s">
        <v>1143</v>
      </c>
      <c r="SZU37" t="s">
        <v>1143</v>
      </c>
      <c r="SZV37" t="s">
        <v>1143</v>
      </c>
      <c r="SZW37" t="s">
        <v>1143</v>
      </c>
      <c r="SZX37" t="s">
        <v>1143</v>
      </c>
      <c r="SZY37" t="s">
        <v>1143</v>
      </c>
      <c r="SZZ37" t="s">
        <v>1143</v>
      </c>
      <c r="TAA37" t="s">
        <v>1143</v>
      </c>
      <c r="TAB37" t="s">
        <v>1143</v>
      </c>
      <c r="TAC37" t="s">
        <v>1143</v>
      </c>
      <c r="TAD37" t="s">
        <v>1143</v>
      </c>
      <c r="TAE37" t="s">
        <v>1143</v>
      </c>
      <c r="TAF37" t="s">
        <v>1143</v>
      </c>
      <c r="TAG37" t="s">
        <v>1143</v>
      </c>
      <c r="TAH37" t="s">
        <v>1143</v>
      </c>
      <c r="TAI37" t="s">
        <v>1143</v>
      </c>
      <c r="TAJ37" t="s">
        <v>1143</v>
      </c>
      <c r="TAK37" t="s">
        <v>1143</v>
      </c>
      <c r="TAL37" t="s">
        <v>1143</v>
      </c>
      <c r="TAM37" t="s">
        <v>1143</v>
      </c>
      <c r="TAN37" t="s">
        <v>1143</v>
      </c>
      <c r="TAO37" t="s">
        <v>1143</v>
      </c>
      <c r="TAP37" t="s">
        <v>1143</v>
      </c>
      <c r="TAQ37" t="s">
        <v>1143</v>
      </c>
      <c r="TAR37" t="s">
        <v>1143</v>
      </c>
      <c r="TAS37" t="s">
        <v>1143</v>
      </c>
      <c r="TAT37" t="s">
        <v>1143</v>
      </c>
      <c r="TAU37" t="s">
        <v>1143</v>
      </c>
      <c r="TAV37" t="s">
        <v>1143</v>
      </c>
      <c r="TAW37" t="s">
        <v>1143</v>
      </c>
      <c r="TAX37" t="s">
        <v>1143</v>
      </c>
      <c r="TAY37" t="s">
        <v>1143</v>
      </c>
      <c r="TAZ37" t="s">
        <v>1143</v>
      </c>
      <c r="TBA37" t="s">
        <v>1143</v>
      </c>
      <c r="TBB37" t="s">
        <v>1143</v>
      </c>
      <c r="TBC37" t="s">
        <v>1143</v>
      </c>
      <c r="TBD37" t="s">
        <v>1143</v>
      </c>
      <c r="TBE37" t="s">
        <v>1143</v>
      </c>
      <c r="TBF37" t="s">
        <v>1143</v>
      </c>
      <c r="TBG37" t="s">
        <v>1143</v>
      </c>
      <c r="TBH37" t="s">
        <v>1143</v>
      </c>
      <c r="TBI37" t="s">
        <v>1143</v>
      </c>
      <c r="TBJ37" t="s">
        <v>1143</v>
      </c>
      <c r="TBK37" t="s">
        <v>1143</v>
      </c>
      <c r="TBL37" t="s">
        <v>1143</v>
      </c>
      <c r="TBM37" t="s">
        <v>1143</v>
      </c>
      <c r="TBN37" t="s">
        <v>1143</v>
      </c>
      <c r="TBO37" t="s">
        <v>1143</v>
      </c>
      <c r="TBP37" t="s">
        <v>1143</v>
      </c>
      <c r="TBQ37" t="s">
        <v>1143</v>
      </c>
      <c r="TBR37" t="s">
        <v>1143</v>
      </c>
      <c r="TBS37" t="s">
        <v>1143</v>
      </c>
      <c r="TBT37" t="s">
        <v>1143</v>
      </c>
      <c r="TBU37" t="s">
        <v>1143</v>
      </c>
      <c r="TBV37" t="s">
        <v>1143</v>
      </c>
      <c r="TBW37" t="s">
        <v>1143</v>
      </c>
      <c r="TBX37" t="s">
        <v>1143</v>
      </c>
      <c r="TBY37" t="s">
        <v>1143</v>
      </c>
      <c r="TBZ37" t="s">
        <v>1143</v>
      </c>
      <c r="TCA37" t="s">
        <v>1143</v>
      </c>
      <c r="TCB37" t="s">
        <v>1143</v>
      </c>
      <c r="TCC37" t="s">
        <v>1143</v>
      </c>
      <c r="TCD37" t="s">
        <v>1143</v>
      </c>
      <c r="TCE37" t="s">
        <v>1143</v>
      </c>
      <c r="TCF37" t="s">
        <v>1143</v>
      </c>
      <c r="TCG37" t="s">
        <v>1143</v>
      </c>
      <c r="TCH37" t="s">
        <v>1143</v>
      </c>
      <c r="TCI37" t="s">
        <v>1143</v>
      </c>
      <c r="TCJ37" t="s">
        <v>1143</v>
      </c>
      <c r="TCK37" t="s">
        <v>1143</v>
      </c>
      <c r="TCL37" t="s">
        <v>1143</v>
      </c>
      <c r="TCM37" t="s">
        <v>1143</v>
      </c>
      <c r="TCN37" t="s">
        <v>1143</v>
      </c>
      <c r="TCO37" t="s">
        <v>1143</v>
      </c>
      <c r="TCP37" t="s">
        <v>1143</v>
      </c>
      <c r="TCQ37" t="s">
        <v>1143</v>
      </c>
      <c r="TCR37" t="s">
        <v>1143</v>
      </c>
      <c r="TCS37" t="s">
        <v>1143</v>
      </c>
      <c r="TCT37" t="s">
        <v>1143</v>
      </c>
      <c r="TCU37" t="s">
        <v>1143</v>
      </c>
      <c r="TCV37" t="s">
        <v>1143</v>
      </c>
      <c r="TCW37" t="s">
        <v>1143</v>
      </c>
      <c r="TCX37" t="s">
        <v>1143</v>
      </c>
      <c r="TCY37" t="s">
        <v>1143</v>
      </c>
      <c r="TCZ37" t="s">
        <v>1143</v>
      </c>
      <c r="TDA37" t="s">
        <v>1143</v>
      </c>
      <c r="TDB37" t="s">
        <v>1143</v>
      </c>
      <c r="TDC37" t="s">
        <v>1143</v>
      </c>
      <c r="TDD37" t="s">
        <v>1143</v>
      </c>
      <c r="TDE37" t="s">
        <v>1143</v>
      </c>
      <c r="TDF37" t="s">
        <v>1143</v>
      </c>
      <c r="TDG37" t="s">
        <v>1143</v>
      </c>
      <c r="TDH37" t="s">
        <v>1143</v>
      </c>
      <c r="TDI37" t="s">
        <v>1143</v>
      </c>
      <c r="TDJ37" t="s">
        <v>1143</v>
      </c>
      <c r="TDK37" t="s">
        <v>1143</v>
      </c>
      <c r="TDL37" t="s">
        <v>1143</v>
      </c>
      <c r="TDM37" t="s">
        <v>1143</v>
      </c>
      <c r="TDN37" t="s">
        <v>1143</v>
      </c>
      <c r="TDO37" t="s">
        <v>1143</v>
      </c>
      <c r="TDP37" t="s">
        <v>1143</v>
      </c>
      <c r="TDQ37" t="s">
        <v>1143</v>
      </c>
      <c r="TDR37" t="s">
        <v>1143</v>
      </c>
      <c r="TDS37" t="s">
        <v>1143</v>
      </c>
      <c r="TDT37" t="s">
        <v>1143</v>
      </c>
      <c r="TDU37" t="s">
        <v>1143</v>
      </c>
      <c r="TDV37" t="s">
        <v>1143</v>
      </c>
      <c r="TDW37" t="s">
        <v>1143</v>
      </c>
      <c r="TDX37" t="s">
        <v>1143</v>
      </c>
      <c r="TDY37" t="s">
        <v>1143</v>
      </c>
      <c r="TDZ37" t="s">
        <v>1143</v>
      </c>
      <c r="TEA37" t="s">
        <v>1143</v>
      </c>
      <c r="TEB37" t="s">
        <v>1143</v>
      </c>
      <c r="TEC37" t="s">
        <v>1143</v>
      </c>
      <c r="TED37" t="s">
        <v>1143</v>
      </c>
      <c r="TEE37" t="s">
        <v>1143</v>
      </c>
      <c r="TEF37" t="s">
        <v>1143</v>
      </c>
      <c r="TEG37" t="s">
        <v>1143</v>
      </c>
      <c r="TEH37" t="s">
        <v>1143</v>
      </c>
      <c r="TEI37" t="s">
        <v>1143</v>
      </c>
      <c r="TEJ37" t="s">
        <v>1143</v>
      </c>
      <c r="TEK37" t="s">
        <v>1143</v>
      </c>
      <c r="TEL37" t="s">
        <v>1143</v>
      </c>
      <c r="TEM37" t="s">
        <v>1143</v>
      </c>
      <c r="TEN37" t="s">
        <v>1143</v>
      </c>
      <c r="TEO37" t="s">
        <v>1143</v>
      </c>
      <c r="TEP37" t="s">
        <v>1143</v>
      </c>
      <c r="TEQ37" t="s">
        <v>1143</v>
      </c>
      <c r="TER37" t="s">
        <v>1143</v>
      </c>
      <c r="TES37" t="s">
        <v>1143</v>
      </c>
      <c r="TET37" t="s">
        <v>1143</v>
      </c>
      <c r="TEU37" t="s">
        <v>1143</v>
      </c>
      <c r="TEV37" t="s">
        <v>1143</v>
      </c>
      <c r="TEW37" t="s">
        <v>1143</v>
      </c>
      <c r="TEX37" t="s">
        <v>1143</v>
      </c>
      <c r="TEY37" t="s">
        <v>1143</v>
      </c>
      <c r="TEZ37" t="s">
        <v>1143</v>
      </c>
      <c r="TFA37" t="s">
        <v>1143</v>
      </c>
      <c r="TFB37" t="s">
        <v>1143</v>
      </c>
      <c r="TFC37" t="s">
        <v>1143</v>
      </c>
      <c r="TFD37" t="s">
        <v>1143</v>
      </c>
      <c r="TFE37" t="s">
        <v>1143</v>
      </c>
      <c r="TFF37" t="s">
        <v>1143</v>
      </c>
      <c r="TFG37" t="s">
        <v>1143</v>
      </c>
      <c r="TFH37" t="s">
        <v>1143</v>
      </c>
      <c r="TFI37" t="s">
        <v>1143</v>
      </c>
      <c r="TFJ37" t="s">
        <v>1143</v>
      </c>
      <c r="TFK37" t="s">
        <v>1143</v>
      </c>
      <c r="TFL37" t="s">
        <v>1143</v>
      </c>
      <c r="TFM37" t="s">
        <v>1143</v>
      </c>
      <c r="TFN37" t="s">
        <v>1143</v>
      </c>
      <c r="TFO37" t="s">
        <v>1143</v>
      </c>
      <c r="TFP37" t="s">
        <v>1143</v>
      </c>
      <c r="TFQ37" t="s">
        <v>1143</v>
      </c>
      <c r="TFR37" t="s">
        <v>1143</v>
      </c>
      <c r="TFS37" t="s">
        <v>1143</v>
      </c>
      <c r="TFT37" t="s">
        <v>1143</v>
      </c>
      <c r="TFU37" t="s">
        <v>1143</v>
      </c>
      <c r="TFV37" t="s">
        <v>1143</v>
      </c>
      <c r="TFW37" t="s">
        <v>1143</v>
      </c>
      <c r="TFX37" t="s">
        <v>1143</v>
      </c>
      <c r="TFY37" t="s">
        <v>1143</v>
      </c>
      <c r="TFZ37" t="s">
        <v>1143</v>
      </c>
      <c r="TGA37" t="s">
        <v>1143</v>
      </c>
      <c r="TGB37" t="s">
        <v>1143</v>
      </c>
      <c r="TGC37" t="s">
        <v>1143</v>
      </c>
      <c r="TGD37" t="s">
        <v>1143</v>
      </c>
      <c r="TGE37" t="s">
        <v>1143</v>
      </c>
      <c r="TGF37" t="s">
        <v>1143</v>
      </c>
      <c r="TGG37" t="s">
        <v>1143</v>
      </c>
      <c r="TGH37" t="s">
        <v>1143</v>
      </c>
      <c r="TGI37" t="s">
        <v>1143</v>
      </c>
      <c r="TGJ37" t="s">
        <v>1143</v>
      </c>
      <c r="TGK37" t="s">
        <v>1143</v>
      </c>
      <c r="TGL37" t="s">
        <v>1143</v>
      </c>
      <c r="TGM37" t="s">
        <v>1143</v>
      </c>
      <c r="TGN37" t="s">
        <v>1143</v>
      </c>
      <c r="TGO37" t="s">
        <v>1143</v>
      </c>
      <c r="TGP37" t="s">
        <v>1143</v>
      </c>
      <c r="TGQ37" t="s">
        <v>1143</v>
      </c>
      <c r="TGR37" t="s">
        <v>1143</v>
      </c>
      <c r="TGS37" t="s">
        <v>1143</v>
      </c>
      <c r="TGT37" t="s">
        <v>1143</v>
      </c>
      <c r="TGU37" t="s">
        <v>1143</v>
      </c>
      <c r="TGV37" t="s">
        <v>1143</v>
      </c>
      <c r="TGW37" t="s">
        <v>1143</v>
      </c>
      <c r="TGX37" t="s">
        <v>1143</v>
      </c>
      <c r="TGY37" t="s">
        <v>1143</v>
      </c>
      <c r="TGZ37" t="s">
        <v>1143</v>
      </c>
      <c r="THA37" t="s">
        <v>1143</v>
      </c>
      <c r="THB37" t="s">
        <v>1143</v>
      </c>
      <c r="THC37" t="s">
        <v>1143</v>
      </c>
      <c r="THD37" t="s">
        <v>1143</v>
      </c>
      <c r="THE37" t="s">
        <v>1143</v>
      </c>
      <c r="THF37" t="s">
        <v>1143</v>
      </c>
      <c r="THG37" t="s">
        <v>1143</v>
      </c>
      <c r="THH37" t="s">
        <v>1143</v>
      </c>
      <c r="THI37" t="s">
        <v>1143</v>
      </c>
      <c r="THJ37" t="s">
        <v>1143</v>
      </c>
      <c r="THK37" t="s">
        <v>1143</v>
      </c>
      <c r="THL37" t="s">
        <v>1143</v>
      </c>
      <c r="THM37" t="s">
        <v>1143</v>
      </c>
      <c r="THN37" t="s">
        <v>1143</v>
      </c>
      <c r="THO37" t="s">
        <v>1143</v>
      </c>
      <c r="THP37" t="s">
        <v>1143</v>
      </c>
      <c r="THQ37" t="s">
        <v>1143</v>
      </c>
      <c r="THR37" t="s">
        <v>1143</v>
      </c>
      <c r="THS37" t="s">
        <v>1143</v>
      </c>
      <c r="THT37" t="s">
        <v>1143</v>
      </c>
      <c r="THU37" t="s">
        <v>1143</v>
      </c>
      <c r="THV37" t="s">
        <v>1143</v>
      </c>
      <c r="THW37" t="s">
        <v>1143</v>
      </c>
      <c r="THX37" t="s">
        <v>1143</v>
      </c>
      <c r="THY37" t="s">
        <v>1143</v>
      </c>
      <c r="THZ37" t="s">
        <v>1143</v>
      </c>
      <c r="TIA37" t="s">
        <v>1143</v>
      </c>
      <c r="TIB37" t="s">
        <v>1143</v>
      </c>
      <c r="TIC37" t="s">
        <v>1143</v>
      </c>
      <c r="TID37" t="s">
        <v>1143</v>
      </c>
      <c r="TIE37" t="s">
        <v>1143</v>
      </c>
      <c r="TIF37" t="s">
        <v>1143</v>
      </c>
      <c r="TIG37" t="s">
        <v>1143</v>
      </c>
      <c r="TIH37" t="s">
        <v>1143</v>
      </c>
      <c r="TII37" t="s">
        <v>1143</v>
      </c>
      <c r="TIJ37" t="s">
        <v>1143</v>
      </c>
      <c r="TIK37" t="s">
        <v>1143</v>
      </c>
      <c r="TIL37" t="s">
        <v>1143</v>
      </c>
      <c r="TIM37" t="s">
        <v>1143</v>
      </c>
      <c r="TIN37" t="s">
        <v>1143</v>
      </c>
      <c r="TIO37" t="s">
        <v>1143</v>
      </c>
      <c r="TIP37" t="s">
        <v>1143</v>
      </c>
      <c r="TIQ37" t="s">
        <v>1143</v>
      </c>
      <c r="TIR37" t="s">
        <v>1143</v>
      </c>
      <c r="TIS37" t="s">
        <v>1143</v>
      </c>
      <c r="TIT37" t="s">
        <v>1143</v>
      </c>
      <c r="TIU37" t="s">
        <v>1143</v>
      </c>
      <c r="TIV37" t="s">
        <v>1143</v>
      </c>
      <c r="TIW37" t="s">
        <v>1143</v>
      </c>
      <c r="TIX37" t="s">
        <v>1143</v>
      </c>
      <c r="TIY37" t="s">
        <v>1143</v>
      </c>
      <c r="TIZ37" t="s">
        <v>1143</v>
      </c>
      <c r="TJA37" t="s">
        <v>1143</v>
      </c>
      <c r="TJB37" t="s">
        <v>1143</v>
      </c>
      <c r="TJC37" t="s">
        <v>1143</v>
      </c>
      <c r="TJD37" t="s">
        <v>1143</v>
      </c>
      <c r="TJE37" t="s">
        <v>1143</v>
      </c>
      <c r="TJF37" t="s">
        <v>1143</v>
      </c>
      <c r="TJG37" t="s">
        <v>1143</v>
      </c>
      <c r="TJH37" t="s">
        <v>1143</v>
      </c>
      <c r="TJI37" t="s">
        <v>1143</v>
      </c>
      <c r="TJJ37" t="s">
        <v>1143</v>
      </c>
      <c r="TJK37" t="s">
        <v>1143</v>
      </c>
      <c r="TJL37" t="s">
        <v>1143</v>
      </c>
      <c r="TJM37" t="s">
        <v>1143</v>
      </c>
      <c r="TJN37" t="s">
        <v>1143</v>
      </c>
      <c r="TJO37" t="s">
        <v>1143</v>
      </c>
      <c r="TJP37" t="s">
        <v>1143</v>
      </c>
      <c r="TJQ37" t="s">
        <v>1143</v>
      </c>
      <c r="TJR37" t="s">
        <v>1143</v>
      </c>
      <c r="TJS37" t="s">
        <v>1143</v>
      </c>
      <c r="TJT37" t="s">
        <v>1143</v>
      </c>
      <c r="TJU37" t="s">
        <v>1143</v>
      </c>
      <c r="TJV37" t="s">
        <v>1143</v>
      </c>
      <c r="TJW37" t="s">
        <v>1143</v>
      </c>
      <c r="TJX37" t="s">
        <v>1143</v>
      </c>
      <c r="TJY37" t="s">
        <v>1143</v>
      </c>
      <c r="TJZ37" t="s">
        <v>1143</v>
      </c>
      <c r="TKA37" t="s">
        <v>1143</v>
      </c>
      <c r="TKB37" t="s">
        <v>1143</v>
      </c>
      <c r="TKC37" t="s">
        <v>1143</v>
      </c>
      <c r="TKD37" t="s">
        <v>1143</v>
      </c>
      <c r="TKE37" t="s">
        <v>1143</v>
      </c>
      <c r="TKF37" t="s">
        <v>1143</v>
      </c>
      <c r="TKG37" t="s">
        <v>1143</v>
      </c>
      <c r="TKH37" t="s">
        <v>1143</v>
      </c>
      <c r="TKI37" t="s">
        <v>1143</v>
      </c>
      <c r="TKJ37" t="s">
        <v>1143</v>
      </c>
      <c r="TKK37" t="s">
        <v>1143</v>
      </c>
      <c r="TKL37" t="s">
        <v>1143</v>
      </c>
      <c r="TKM37" t="s">
        <v>1143</v>
      </c>
      <c r="TKN37" t="s">
        <v>1143</v>
      </c>
      <c r="TKO37" t="s">
        <v>1143</v>
      </c>
      <c r="TKP37" t="s">
        <v>1143</v>
      </c>
      <c r="TKQ37" t="s">
        <v>1143</v>
      </c>
      <c r="TKR37" t="s">
        <v>1143</v>
      </c>
      <c r="TKS37" t="s">
        <v>1143</v>
      </c>
      <c r="TKT37" t="s">
        <v>1143</v>
      </c>
      <c r="TKU37" t="s">
        <v>1143</v>
      </c>
      <c r="TKV37" t="s">
        <v>1143</v>
      </c>
      <c r="TKW37" t="s">
        <v>1143</v>
      </c>
      <c r="TKX37" t="s">
        <v>1143</v>
      </c>
      <c r="TKY37" t="s">
        <v>1143</v>
      </c>
      <c r="TKZ37" t="s">
        <v>1143</v>
      </c>
      <c r="TLA37" t="s">
        <v>1143</v>
      </c>
      <c r="TLB37" t="s">
        <v>1143</v>
      </c>
      <c r="TLC37" t="s">
        <v>1143</v>
      </c>
      <c r="TLD37" t="s">
        <v>1143</v>
      </c>
      <c r="TLE37" t="s">
        <v>1143</v>
      </c>
      <c r="TLF37" t="s">
        <v>1143</v>
      </c>
      <c r="TLG37" t="s">
        <v>1143</v>
      </c>
      <c r="TLH37" t="s">
        <v>1143</v>
      </c>
      <c r="TLI37" t="s">
        <v>1143</v>
      </c>
      <c r="TLJ37" t="s">
        <v>1143</v>
      </c>
      <c r="TLK37" t="s">
        <v>1143</v>
      </c>
      <c r="TLL37" t="s">
        <v>1143</v>
      </c>
      <c r="TLM37" t="s">
        <v>1143</v>
      </c>
      <c r="TLN37" t="s">
        <v>1143</v>
      </c>
      <c r="TLO37" t="s">
        <v>1143</v>
      </c>
      <c r="TLP37" t="s">
        <v>1143</v>
      </c>
      <c r="TLQ37" t="s">
        <v>1143</v>
      </c>
      <c r="TLR37" t="s">
        <v>1143</v>
      </c>
      <c r="TLS37" t="s">
        <v>1143</v>
      </c>
      <c r="TLT37" t="s">
        <v>1143</v>
      </c>
      <c r="TLU37" t="s">
        <v>1143</v>
      </c>
      <c r="TLV37" t="s">
        <v>1143</v>
      </c>
      <c r="TLW37" t="s">
        <v>1143</v>
      </c>
      <c r="TLX37" t="s">
        <v>1143</v>
      </c>
      <c r="TLY37" t="s">
        <v>1143</v>
      </c>
      <c r="TLZ37" t="s">
        <v>1143</v>
      </c>
      <c r="TMA37" t="s">
        <v>1143</v>
      </c>
      <c r="TMB37" t="s">
        <v>1143</v>
      </c>
      <c r="TMC37" t="s">
        <v>1143</v>
      </c>
      <c r="TMD37" t="s">
        <v>1143</v>
      </c>
      <c r="TME37" t="s">
        <v>1143</v>
      </c>
      <c r="TMF37" t="s">
        <v>1143</v>
      </c>
      <c r="TMG37" t="s">
        <v>1143</v>
      </c>
      <c r="TMH37" t="s">
        <v>1143</v>
      </c>
      <c r="TMI37" t="s">
        <v>1143</v>
      </c>
      <c r="TMJ37" t="s">
        <v>1143</v>
      </c>
      <c r="TMK37" t="s">
        <v>1143</v>
      </c>
      <c r="TML37" t="s">
        <v>1143</v>
      </c>
      <c r="TMM37" t="s">
        <v>1143</v>
      </c>
      <c r="TMN37" t="s">
        <v>1143</v>
      </c>
      <c r="TMO37" t="s">
        <v>1143</v>
      </c>
      <c r="TMP37" t="s">
        <v>1143</v>
      </c>
      <c r="TMQ37" t="s">
        <v>1143</v>
      </c>
      <c r="TMR37" t="s">
        <v>1143</v>
      </c>
      <c r="TMS37" t="s">
        <v>1143</v>
      </c>
      <c r="TMT37" t="s">
        <v>1143</v>
      </c>
      <c r="TMU37" t="s">
        <v>1143</v>
      </c>
      <c r="TMV37" t="s">
        <v>1143</v>
      </c>
      <c r="TMW37" t="s">
        <v>1143</v>
      </c>
      <c r="TMX37" t="s">
        <v>1143</v>
      </c>
      <c r="TMY37" t="s">
        <v>1143</v>
      </c>
      <c r="TMZ37" t="s">
        <v>1143</v>
      </c>
      <c r="TNA37" t="s">
        <v>1143</v>
      </c>
      <c r="TNB37" t="s">
        <v>1143</v>
      </c>
      <c r="TNC37" t="s">
        <v>1143</v>
      </c>
      <c r="TND37" t="s">
        <v>1143</v>
      </c>
      <c r="TNE37" t="s">
        <v>1143</v>
      </c>
      <c r="TNF37" t="s">
        <v>1143</v>
      </c>
      <c r="TNG37" t="s">
        <v>1143</v>
      </c>
      <c r="TNH37" t="s">
        <v>1143</v>
      </c>
      <c r="TNI37" t="s">
        <v>1143</v>
      </c>
      <c r="TNJ37" t="s">
        <v>1143</v>
      </c>
      <c r="TNK37" t="s">
        <v>1143</v>
      </c>
      <c r="TNL37" t="s">
        <v>1143</v>
      </c>
      <c r="TNM37" t="s">
        <v>1143</v>
      </c>
      <c r="TNN37" t="s">
        <v>1143</v>
      </c>
      <c r="TNO37" t="s">
        <v>1143</v>
      </c>
      <c r="TNP37" t="s">
        <v>1143</v>
      </c>
      <c r="TNQ37" t="s">
        <v>1143</v>
      </c>
      <c r="TNR37" t="s">
        <v>1143</v>
      </c>
      <c r="TNS37" t="s">
        <v>1143</v>
      </c>
      <c r="TNT37" t="s">
        <v>1143</v>
      </c>
      <c r="TNU37" t="s">
        <v>1143</v>
      </c>
      <c r="TNV37" t="s">
        <v>1143</v>
      </c>
      <c r="TNW37" t="s">
        <v>1143</v>
      </c>
      <c r="TNX37" t="s">
        <v>1143</v>
      </c>
      <c r="TNY37" t="s">
        <v>1143</v>
      </c>
      <c r="TNZ37" t="s">
        <v>1143</v>
      </c>
      <c r="TOA37" t="s">
        <v>1143</v>
      </c>
      <c r="TOB37" t="s">
        <v>1143</v>
      </c>
      <c r="TOC37" t="s">
        <v>1143</v>
      </c>
      <c r="TOD37" t="s">
        <v>1143</v>
      </c>
      <c r="TOE37" t="s">
        <v>1143</v>
      </c>
      <c r="TOF37" t="s">
        <v>1143</v>
      </c>
      <c r="TOG37" t="s">
        <v>1143</v>
      </c>
      <c r="TOH37" t="s">
        <v>1143</v>
      </c>
      <c r="TOI37" t="s">
        <v>1143</v>
      </c>
      <c r="TOJ37" t="s">
        <v>1143</v>
      </c>
      <c r="TOK37" t="s">
        <v>1143</v>
      </c>
      <c r="TOL37" t="s">
        <v>1143</v>
      </c>
      <c r="TOM37" t="s">
        <v>1143</v>
      </c>
      <c r="TON37" t="s">
        <v>1143</v>
      </c>
      <c r="TOO37" t="s">
        <v>1143</v>
      </c>
      <c r="TOP37" t="s">
        <v>1143</v>
      </c>
      <c r="TOQ37" t="s">
        <v>1143</v>
      </c>
      <c r="TOR37" t="s">
        <v>1143</v>
      </c>
      <c r="TOS37" t="s">
        <v>1143</v>
      </c>
      <c r="TOT37" t="s">
        <v>1143</v>
      </c>
      <c r="TOU37" t="s">
        <v>1143</v>
      </c>
      <c r="TOV37" t="s">
        <v>1143</v>
      </c>
      <c r="TOW37" t="s">
        <v>1143</v>
      </c>
      <c r="TOX37" t="s">
        <v>1143</v>
      </c>
      <c r="TOY37" t="s">
        <v>1143</v>
      </c>
      <c r="TOZ37" t="s">
        <v>1143</v>
      </c>
      <c r="TPA37" t="s">
        <v>1143</v>
      </c>
      <c r="TPB37" t="s">
        <v>1143</v>
      </c>
      <c r="TPC37" t="s">
        <v>1143</v>
      </c>
      <c r="TPD37" t="s">
        <v>1143</v>
      </c>
      <c r="TPE37" t="s">
        <v>1143</v>
      </c>
      <c r="TPF37" t="s">
        <v>1143</v>
      </c>
      <c r="TPG37" t="s">
        <v>1143</v>
      </c>
      <c r="TPH37" t="s">
        <v>1143</v>
      </c>
      <c r="TPI37" t="s">
        <v>1143</v>
      </c>
      <c r="TPJ37" t="s">
        <v>1143</v>
      </c>
      <c r="TPK37" t="s">
        <v>1143</v>
      </c>
      <c r="TPL37" t="s">
        <v>1143</v>
      </c>
      <c r="TPM37" t="s">
        <v>1143</v>
      </c>
      <c r="TPN37" t="s">
        <v>1143</v>
      </c>
      <c r="TPO37" t="s">
        <v>1143</v>
      </c>
      <c r="TPP37" t="s">
        <v>1143</v>
      </c>
      <c r="TPQ37" t="s">
        <v>1143</v>
      </c>
      <c r="TPR37" t="s">
        <v>1143</v>
      </c>
      <c r="TPS37" t="s">
        <v>1143</v>
      </c>
      <c r="TPT37" t="s">
        <v>1143</v>
      </c>
      <c r="TPU37" t="s">
        <v>1143</v>
      </c>
      <c r="TPV37" t="s">
        <v>1143</v>
      </c>
      <c r="TPW37" t="s">
        <v>1143</v>
      </c>
      <c r="TPX37" t="s">
        <v>1143</v>
      </c>
      <c r="TPY37" t="s">
        <v>1143</v>
      </c>
      <c r="TPZ37" t="s">
        <v>1143</v>
      </c>
      <c r="TQA37" t="s">
        <v>1143</v>
      </c>
      <c r="TQB37" t="s">
        <v>1143</v>
      </c>
      <c r="TQC37" t="s">
        <v>1143</v>
      </c>
      <c r="TQD37" t="s">
        <v>1143</v>
      </c>
      <c r="TQE37" t="s">
        <v>1143</v>
      </c>
      <c r="TQF37" t="s">
        <v>1143</v>
      </c>
      <c r="TQG37" t="s">
        <v>1143</v>
      </c>
      <c r="TQH37" t="s">
        <v>1143</v>
      </c>
      <c r="TQI37" t="s">
        <v>1143</v>
      </c>
      <c r="TQJ37" t="s">
        <v>1143</v>
      </c>
      <c r="TQK37" t="s">
        <v>1143</v>
      </c>
      <c r="TQL37" t="s">
        <v>1143</v>
      </c>
      <c r="TQM37" t="s">
        <v>1143</v>
      </c>
      <c r="TQN37" t="s">
        <v>1143</v>
      </c>
      <c r="TQO37" t="s">
        <v>1143</v>
      </c>
      <c r="TQP37" t="s">
        <v>1143</v>
      </c>
      <c r="TQQ37" t="s">
        <v>1143</v>
      </c>
      <c r="TQR37" t="s">
        <v>1143</v>
      </c>
      <c r="TQS37" t="s">
        <v>1143</v>
      </c>
      <c r="TQT37" t="s">
        <v>1143</v>
      </c>
      <c r="TQU37" t="s">
        <v>1143</v>
      </c>
      <c r="TQV37" t="s">
        <v>1143</v>
      </c>
      <c r="TQW37" t="s">
        <v>1143</v>
      </c>
      <c r="TQX37" t="s">
        <v>1143</v>
      </c>
      <c r="TQY37" t="s">
        <v>1143</v>
      </c>
      <c r="TQZ37" t="s">
        <v>1143</v>
      </c>
      <c r="TRA37" t="s">
        <v>1143</v>
      </c>
      <c r="TRB37" t="s">
        <v>1143</v>
      </c>
      <c r="TRC37" t="s">
        <v>1143</v>
      </c>
      <c r="TRD37" t="s">
        <v>1143</v>
      </c>
      <c r="TRE37" t="s">
        <v>1143</v>
      </c>
      <c r="TRF37" t="s">
        <v>1143</v>
      </c>
      <c r="TRG37" t="s">
        <v>1143</v>
      </c>
      <c r="TRH37" t="s">
        <v>1143</v>
      </c>
      <c r="TRI37" t="s">
        <v>1143</v>
      </c>
      <c r="TRJ37" t="s">
        <v>1143</v>
      </c>
      <c r="TRK37" t="s">
        <v>1143</v>
      </c>
      <c r="TRL37" t="s">
        <v>1143</v>
      </c>
      <c r="TRM37" t="s">
        <v>1143</v>
      </c>
      <c r="TRN37" t="s">
        <v>1143</v>
      </c>
      <c r="TRO37" t="s">
        <v>1143</v>
      </c>
      <c r="TRP37" t="s">
        <v>1143</v>
      </c>
      <c r="TRQ37" t="s">
        <v>1143</v>
      </c>
      <c r="TRR37" t="s">
        <v>1143</v>
      </c>
      <c r="TRS37" t="s">
        <v>1143</v>
      </c>
      <c r="TRT37" t="s">
        <v>1143</v>
      </c>
      <c r="TRU37" t="s">
        <v>1143</v>
      </c>
      <c r="TRV37" t="s">
        <v>1143</v>
      </c>
      <c r="TRW37" t="s">
        <v>1143</v>
      </c>
      <c r="TRX37" t="s">
        <v>1143</v>
      </c>
      <c r="TRY37" t="s">
        <v>1143</v>
      </c>
      <c r="TRZ37" t="s">
        <v>1143</v>
      </c>
      <c r="TSA37" t="s">
        <v>1143</v>
      </c>
      <c r="TSB37" t="s">
        <v>1143</v>
      </c>
      <c r="TSC37" t="s">
        <v>1143</v>
      </c>
      <c r="TSD37" t="s">
        <v>1143</v>
      </c>
      <c r="TSE37" t="s">
        <v>1143</v>
      </c>
      <c r="TSF37" t="s">
        <v>1143</v>
      </c>
      <c r="TSG37" t="s">
        <v>1143</v>
      </c>
      <c r="TSH37" t="s">
        <v>1143</v>
      </c>
      <c r="TSI37" t="s">
        <v>1143</v>
      </c>
      <c r="TSJ37" t="s">
        <v>1143</v>
      </c>
      <c r="TSK37" t="s">
        <v>1143</v>
      </c>
      <c r="TSL37" t="s">
        <v>1143</v>
      </c>
      <c r="TSM37" t="s">
        <v>1143</v>
      </c>
      <c r="TSN37" t="s">
        <v>1143</v>
      </c>
      <c r="TSO37" t="s">
        <v>1143</v>
      </c>
      <c r="TSP37" t="s">
        <v>1143</v>
      </c>
      <c r="TSQ37" t="s">
        <v>1143</v>
      </c>
      <c r="TSR37" t="s">
        <v>1143</v>
      </c>
      <c r="TSS37" t="s">
        <v>1143</v>
      </c>
      <c r="TST37" t="s">
        <v>1143</v>
      </c>
      <c r="TSU37" t="s">
        <v>1143</v>
      </c>
      <c r="TSV37" t="s">
        <v>1143</v>
      </c>
      <c r="TSW37" t="s">
        <v>1143</v>
      </c>
      <c r="TSX37" t="s">
        <v>1143</v>
      </c>
      <c r="TSY37" t="s">
        <v>1143</v>
      </c>
      <c r="TSZ37" t="s">
        <v>1143</v>
      </c>
      <c r="TTA37" t="s">
        <v>1143</v>
      </c>
      <c r="TTB37" t="s">
        <v>1143</v>
      </c>
      <c r="TTC37" t="s">
        <v>1143</v>
      </c>
      <c r="TTD37" t="s">
        <v>1143</v>
      </c>
      <c r="TTE37" t="s">
        <v>1143</v>
      </c>
      <c r="TTF37" t="s">
        <v>1143</v>
      </c>
      <c r="TTG37" t="s">
        <v>1143</v>
      </c>
      <c r="TTH37" t="s">
        <v>1143</v>
      </c>
      <c r="TTI37" t="s">
        <v>1143</v>
      </c>
      <c r="TTJ37" t="s">
        <v>1143</v>
      </c>
      <c r="TTK37" t="s">
        <v>1143</v>
      </c>
      <c r="TTL37" t="s">
        <v>1143</v>
      </c>
      <c r="TTM37" t="s">
        <v>1143</v>
      </c>
      <c r="TTN37" t="s">
        <v>1143</v>
      </c>
      <c r="TTO37" t="s">
        <v>1143</v>
      </c>
      <c r="TTP37" t="s">
        <v>1143</v>
      </c>
      <c r="TTQ37" t="s">
        <v>1143</v>
      </c>
      <c r="TTR37" t="s">
        <v>1143</v>
      </c>
      <c r="TTS37" t="s">
        <v>1143</v>
      </c>
      <c r="TTT37" t="s">
        <v>1143</v>
      </c>
      <c r="TTU37" t="s">
        <v>1143</v>
      </c>
      <c r="TTV37" t="s">
        <v>1143</v>
      </c>
      <c r="TTW37" t="s">
        <v>1143</v>
      </c>
      <c r="TTX37" t="s">
        <v>1143</v>
      </c>
      <c r="TTY37" t="s">
        <v>1143</v>
      </c>
      <c r="TTZ37" t="s">
        <v>1143</v>
      </c>
      <c r="TUA37" t="s">
        <v>1143</v>
      </c>
      <c r="TUB37" t="s">
        <v>1143</v>
      </c>
      <c r="TUC37" t="s">
        <v>1143</v>
      </c>
      <c r="TUD37" t="s">
        <v>1143</v>
      </c>
      <c r="TUE37" t="s">
        <v>1143</v>
      </c>
      <c r="TUF37" t="s">
        <v>1143</v>
      </c>
      <c r="TUG37" t="s">
        <v>1143</v>
      </c>
      <c r="TUH37" t="s">
        <v>1143</v>
      </c>
      <c r="TUI37" t="s">
        <v>1143</v>
      </c>
      <c r="TUJ37" t="s">
        <v>1143</v>
      </c>
      <c r="TUK37" t="s">
        <v>1143</v>
      </c>
      <c r="TUL37" t="s">
        <v>1143</v>
      </c>
      <c r="TUM37" t="s">
        <v>1143</v>
      </c>
      <c r="TUN37" t="s">
        <v>1143</v>
      </c>
      <c r="TUO37" t="s">
        <v>1143</v>
      </c>
      <c r="TUP37" t="s">
        <v>1143</v>
      </c>
      <c r="TUQ37" t="s">
        <v>1143</v>
      </c>
      <c r="TUR37" t="s">
        <v>1143</v>
      </c>
      <c r="TUS37" t="s">
        <v>1143</v>
      </c>
      <c r="TUT37" t="s">
        <v>1143</v>
      </c>
      <c r="TUU37" t="s">
        <v>1143</v>
      </c>
      <c r="TUV37" t="s">
        <v>1143</v>
      </c>
      <c r="TUW37" t="s">
        <v>1143</v>
      </c>
      <c r="TUX37" t="s">
        <v>1143</v>
      </c>
      <c r="TUY37" t="s">
        <v>1143</v>
      </c>
      <c r="TUZ37" t="s">
        <v>1143</v>
      </c>
      <c r="TVA37" t="s">
        <v>1143</v>
      </c>
      <c r="TVB37" t="s">
        <v>1143</v>
      </c>
      <c r="TVC37" t="s">
        <v>1143</v>
      </c>
      <c r="TVD37" t="s">
        <v>1143</v>
      </c>
      <c r="TVE37" t="s">
        <v>1143</v>
      </c>
      <c r="TVF37" t="s">
        <v>1143</v>
      </c>
      <c r="TVG37" t="s">
        <v>1143</v>
      </c>
      <c r="TVH37" t="s">
        <v>1143</v>
      </c>
      <c r="TVI37" t="s">
        <v>1143</v>
      </c>
      <c r="TVJ37" t="s">
        <v>1143</v>
      </c>
      <c r="TVK37" t="s">
        <v>1143</v>
      </c>
      <c r="TVL37" t="s">
        <v>1143</v>
      </c>
      <c r="TVM37" t="s">
        <v>1143</v>
      </c>
      <c r="TVN37" t="s">
        <v>1143</v>
      </c>
      <c r="TVO37" t="s">
        <v>1143</v>
      </c>
      <c r="TVP37" t="s">
        <v>1143</v>
      </c>
      <c r="TVQ37" t="s">
        <v>1143</v>
      </c>
      <c r="TVR37" t="s">
        <v>1143</v>
      </c>
      <c r="TVS37" t="s">
        <v>1143</v>
      </c>
      <c r="TVT37" t="s">
        <v>1143</v>
      </c>
      <c r="TVU37" t="s">
        <v>1143</v>
      </c>
      <c r="TVV37" t="s">
        <v>1143</v>
      </c>
      <c r="TVW37" t="s">
        <v>1143</v>
      </c>
      <c r="TVX37" t="s">
        <v>1143</v>
      </c>
      <c r="TVY37" t="s">
        <v>1143</v>
      </c>
      <c r="TVZ37" t="s">
        <v>1143</v>
      </c>
      <c r="TWA37" t="s">
        <v>1143</v>
      </c>
      <c r="TWB37" t="s">
        <v>1143</v>
      </c>
      <c r="TWC37" t="s">
        <v>1143</v>
      </c>
      <c r="TWD37" t="s">
        <v>1143</v>
      </c>
      <c r="TWE37" t="s">
        <v>1143</v>
      </c>
      <c r="TWF37" t="s">
        <v>1143</v>
      </c>
      <c r="TWG37" t="s">
        <v>1143</v>
      </c>
      <c r="TWH37" t="s">
        <v>1143</v>
      </c>
      <c r="TWI37" t="s">
        <v>1143</v>
      </c>
      <c r="TWJ37" t="s">
        <v>1143</v>
      </c>
      <c r="TWK37" t="s">
        <v>1143</v>
      </c>
      <c r="TWL37" t="s">
        <v>1143</v>
      </c>
      <c r="TWM37" t="s">
        <v>1143</v>
      </c>
      <c r="TWN37" t="s">
        <v>1143</v>
      </c>
      <c r="TWO37" t="s">
        <v>1143</v>
      </c>
      <c r="TWP37" t="s">
        <v>1143</v>
      </c>
      <c r="TWQ37" t="s">
        <v>1143</v>
      </c>
      <c r="TWR37" t="s">
        <v>1143</v>
      </c>
      <c r="TWS37" t="s">
        <v>1143</v>
      </c>
      <c r="TWT37" t="s">
        <v>1143</v>
      </c>
      <c r="TWU37" t="s">
        <v>1143</v>
      </c>
      <c r="TWV37" t="s">
        <v>1143</v>
      </c>
      <c r="TWW37" t="s">
        <v>1143</v>
      </c>
      <c r="TWX37" t="s">
        <v>1143</v>
      </c>
      <c r="TWY37" t="s">
        <v>1143</v>
      </c>
      <c r="TWZ37" t="s">
        <v>1143</v>
      </c>
      <c r="TXA37" t="s">
        <v>1143</v>
      </c>
      <c r="TXB37" t="s">
        <v>1143</v>
      </c>
      <c r="TXC37" t="s">
        <v>1143</v>
      </c>
      <c r="TXD37" t="s">
        <v>1143</v>
      </c>
      <c r="TXE37" t="s">
        <v>1143</v>
      </c>
      <c r="TXF37" t="s">
        <v>1143</v>
      </c>
      <c r="TXG37" t="s">
        <v>1143</v>
      </c>
      <c r="TXH37" t="s">
        <v>1143</v>
      </c>
      <c r="TXI37" t="s">
        <v>1143</v>
      </c>
      <c r="TXJ37" t="s">
        <v>1143</v>
      </c>
      <c r="TXK37" t="s">
        <v>1143</v>
      </c>
      <c r="TXL37" t="s">
        <v>1143</v>
      </c>
      <c r="TXM37" t="s">
        <v>1143</v>
      </c>
      <c r="TXN37" t="s">
        <v>1143</v>
      </c>
      <c r="TXO37" t="s">
        <v>1143</v>
      </c>
      <c r="TXP37" t="s">
        <v>1143</v>
      </c>
      <c r="TXQ37" t="s">
        <v>1143</v>
      </c>
      <c r="TXR37" t="s">
        <v>1143</v>
      </c>
      <c r="TXS37" t="s">
        <v>1143</v>
      </c>
      <c r="TXT37" t="s">
        <v>1143</v>
      </c>
      <c r="TXU37" t="s">
        <v>1143</v>
      </c>
      <c r="TXV37" t="s">
        <v>1143</v>
      </c>
      <c r="TXW37" t="s">
        <v>1143</v>
      </c>
      <c r="TXX37" t="s">
        <v>1143</v>
      </c>
      <c r="TXY37" t="s">
        <v>1143</v>
      </c>
      <c r="TXZ37" t="s">
        <v>1143</v>
      </c>
      <c r="TYA37" t="s">
        <v>1143</v>
      </c>
      <c r="TYB37" t="s">
        <v>1143</v>
      </c>
      <c r="TYC37" t="s">
        <v>1143</v>
      </c>
      <c r="TYD37" t="s">
        <v>1143</v>
      </c>
      <c r="TYE37" t="s">
        <v>1143</v>
      </c>
      <c r="TYF37" t="s">
        <v>1143</v>
      </c>
      <c r="TYG37" t="s">
        <v>1143</v>
      </c>
      <c r="TYH37" t="s">
        <v>1143</v>
      </c>
      <c r="TYI37" t="s">
        <v>1143</v>
      </c>
      <c r="TYJ37" t="s">
        <v>1143</v>
      </c>
      <c r="TYK37" t="s">
        <v>1143</v>
      </c>
      <c r="TYL37" t="s">
        <v>1143</v>
      </c>
      <c r="TYM37" t="s">
        <v>1143</v>
      </c>
      <c r="TYN37" t="s">
        <v>1143</v>
      </c>
      <c r="TYO37" t="s">
        <v>1143</v>
      </c>
      <c r="TYP37" t="s">
        <v>1143</v>
      </c>
      <c r="TYQ37" t="s">
        <v>1143</v>
      </c>
      <c r="TYR37" t="s">
        <v>1143</v>
      </c>
      <c r="TYS37" t="s">
        <v>1143</v>
      </c>
      <c r="TYT37" t="s">
        <v>1143</v>
      </c>
      <c r="TYU37" t="s">
        <v>1143</v>
      </c>
      <c r="TYV37" t="s">
        <v>1143</v>
      </c>
      <c r="TYW37" t="s">
        <v>1143</v>
      </c>
      <c r="TYX37" t="s">
        <v>1143</v>
      </c>
      <c r="TYY37" t="s">
        <v>1143</v>
      </c>
      <c r="TYZ37" t="s">
        <v>1143</v>
      </c>
      <c r="TZA37" t="s">
        <v>1143</v>
      </c>
      <c r="TZB37" t="s">
        <v>1143</v>
      </c>
      <c r="TZC37" t="s">
        <v>1143</v>
      </c>
      <c r="TZD37" t="s">
        <v>1143</v>
      </c>
      <c r="TZE37" t="s">
        <v>1143</v>
      </c>
      <c r="TZF37" t="s">
        <v>1143</v>
      </c>
      <c r="TZG37" t="s">
        <v>1143</v>
      </c>
      <c r="TZH37" t="s">
        <v>1143</v>
      </c>
      <c r="TZI37" t="s">
        <v>1143</v>
      </c>
      <c r="TZJ37" t="s">
        <v>1143</v>
      </c>
      <c r="TZK37" t="s">
        <v>1143</v>
      </c>
      <c r="TZL37" t="s">
        <v>1143</v>
      </c>
      <c r="TZM37" t="s">
        <v>1143</v>
      </c>
      <c r="TZN37" t="s">
        <v>1143</v>
      </c>
      <c r="TZO37" t="s">
        <v>1143</v>
      </c>
      <c r="TZP37" t="s">
        <v>1143</v>
      </c>
      <c r="TZQ37" t="s">
        <v>1143</v>
      </c>
      <c r="TZR37" t="s">
        <v>1143</v>
      </c>
      <c r="TZS37" t="s">
        <v>1143</v>
      </c>
      <c r="TZT37" t="s">
        <v>1143</v>
      </c>
      <c r="TZU37" t="s">
        <v>1143</v>
      </c>
      <c r="TZV37" t="s">
        <v>1143</v>
      </c>
      <c r="TZW37" t="s">
        <v>1143</v>
      </c>
      <c r="TZX37" t="s">
        <v>1143</v>
      </c>
      <c r="TZY37" t="s">
        <v>1143</v>
      </c>
      <c r="TZZ37" t="s">
        <v>1143</v>
      </c>
      <c r="UAA37" t="s">
        <v>1143</v>
      </c>
      <c r="UAB37" t="s">
        <v>1143</v>
      </c>
      <c r="UAC37" t="s">
        <v>1143</v>
      </c>
      <c r="UAD37" t="s">
        <v>1143</v>
      </c>
      <c r="UAE37" t="s">
        <v>1143</v>
      </c>
      <c r="UAF37" t="s">
        <v>1143</v>
      </c>
      <c r="UAG37" t="s">
        <v>1143</v>
      </c>
      <c r="UAH37" t="s">
        <v>1143</v>
      </c>
      <c r="UAI37" t="s">
        <v>1143</v>
      </c>
      <c r="UAJ37" t="s">
        <v>1143</v>
      </c>
      <c r="UAK37" t="s">
        <v>1143</v>
      </c>
      <c r="UAL37" t="s">
        <v>1143</v>
      </c>
      <c r="UAM37" t="s">
        <v>1143</v>
      </c>
      <c r="UAN37" t="s">
        <v>1143</v>
      </c>
      <c r="UAO37" t="s">
        <v>1143</v>
      </c>
      <c r="UAP37" t="s">
        <v>1143</v>
      </c>
      <c r="UAQ37" t="s">
        <v>1143</v>
      </c>
      <c r="UAR37" t="s">
        <v>1143</v>
      </c>
      <c r="UAS37" t="s">
        <v>1143</v>
      </c>
      <c r="UAT37" t="s">
        <v>1143</v>
      </c>
      <c r="UAU37" t="s">
        <v>1143</v>
      </c>
      <c r="UAV37" t="s">
        <v>1143</v>
      </c>
      <c r="UAW37" t="s">
        <v>1143</v>
      </c>
      <c r="UAX37" t="s">
        <v>1143</v>
      </c>
      <c r="UAY37" t="s">
        <v>1143</v>
      </c>
      <c r="UAZ37" t="s">
        <v>1143</v>
      </c>
      <c r="UBA37" t="s">
        <v>1143</v>
      </c>
      <c r="UBB37" t="s">
        <v>1143</v>
      </c>
      <c r="UBC37" t="s">
        <v>1143</v>
      </c>
      <c r="UBD37" t="s">
        <v>1143</v>
      </c>
      <c r="UBE37" t="s">
        <v>1143</v>
      </c>
      <c r="UBF37" t="s">
        <v>1143</v>
      </c>
      <c r="UBG37" t="s">
        <v>1143</v>
      </c>
      <c r="UBH37" t="s">
        <v>1143</v>
      </c>
      <c r="UBI37" t="s">
        <v>1143</v>
      </c>
      <c r="UBJ37" t="s">
        <v>1143</v>
      </c>
      <c r="UBK37" t="s">
        <v>1143</v>
      </c>
      <c r="UBL37" t="s">
        <v>1143</v>
      </c>
      <c r="UBM37" t="s">
        <v>1143</v>
      </c>
      <c r="UBN37" t="s">
        <v>1143</v>
      </c>
      <c r="UBO37" t="s">
        <v>1143</v>
      </c>
      <c r="UBP37" t="s">
        <v>1143</v>
      </c>
      <c r="UBQ37" t="s">
        <v>1143</v>
      </c>
      <c r="UBR37" t="s">
        <v>1143</v>
      </c>
      <c r="UBS37" t="s">
        <v>1143</v>
      </c>
      <c r="UBT37" t="s">
        <v>1143</v>
      </c>
      <c r="UBU37" t="s">
        <v>1143</v>
      </c>
      <c r="UBV37" t="s">
        <v>1143</v>
      </c>
      <c r="UBW37" t="s">
        <v>1143</v>
      </c>
      <c r="UBX37" t="s">
        <v>1143</v>
      </c>
      <c r="UBY37" t="s">
        <v>1143</v>
      </c>
      <c r="UBZ37" t="s">
        <v>1143</v>
      </c>
      <c r="UCA37" t="s">
        <v>1143</v>
      </c>
      <c r="UCB37" t="s">
        <v>1143</v>
      </c>
      <c r="UCC37" t="s">
        <v>1143</v>
      </c>
      <c r="UCD37" t="s">
        <v>1143</v>
      </c>
      <c r="UCE37" t="s">
        <v>1143</v>
      </c>
      <c r="UCF37" t="s">
        <v>1143</v>
      </c>
      <c r="UCG37" t="s">
        <v>1143</v>
      </c>
      <c r="UCH37" t="s">
        <v>1143</v>
      </c>
      <c r="UCI37" t="s">
        <v>1143</v>
      </c>
      <c r="UCJ37" t="s">
        <v>1143</v>
      </c>
      <c r="UCK37" t="s">
        <v>1143</v>
      </c>
      <c r="UCL37" t="s">
        <v>1143</v>
      </c>
      <c r="UCM37" t="s">
        <v>1143</v>
      </c>
      <c r="UCN37" t="s">
        <v>1143</v>
      </c>
      <c r="UCO37" t="s">
        <v>1143</v>
      </c>
      <c r="UCP37" t="s">
        <v>1143</v>
      </c>
      <c r="UCQ37" t="s">
        <v>1143</v>
      </c>
      <c r="UCR37" t="s">
        <v>1143</v>
      </c>
      <c r="UCS37" t="s">
        <v>1143</v>
      </c>
      <c r="UCT37" t="s">
        <v>1143</v>
      </c>
      <c r="UCU37" t="s">
        <v>1143</v>
      </c>
      <c r="UCV37" t="s">
        <v>1143</v>
      </c>
      <c r="UCW37" t="s">
        <v>1143</v>
      </c>
      <c r="UCX37" t="s">
        <v>1143</v>
      </c>
      <c r="UCY37" t="s">
        <v>1143</v>
      </c>
      <c r="UCZ37" t="s">
        <v>1143</v>
      </c>
      <c r="UDA37" t="s">
        <v>1143</v>
      </c>
      <c r="UDB37" t="s">
        <v>1143</v>
      </c>
      <c r="UDC37" t="s">
        <v>1143</v>
      </c>
      <c r="UDD37" t="s">
        <v>1143</v>
      </c>
      <c r="UDE37" t="s">
        <v>1143</v>
      </c>
      <c r="UDF37" t="s">
        <v>1143</v>
      </c>
      <c r="UDG37" t="s">
        <v>1143</v>
      </c>
      <c r="UDH37" t="s">
        <v>1143</v>
      </c>
      <c r="UDI37" t="s">
        <v>1143</v>
      </c>
      <c r="UDJ37" t="s">
        <v>1143</v>
      </c>
      <c r="UDK37" t="s">
        <v>1143</v>
      </c>
      <c r="UDL37" t="s">
        <v>1143</v>
      </c>
      <c r="UDM37" t="s">
        <v>1143</v>
      </c>
      <c r="UDN37" t="s">
        <v>1143</v>
      </c>
      <c r="UDO37" t="s">
        <v>1143</v>
      </c>
      <c r="UDP37" t="s">
        <v>1143</v>
      </c>
      <c r="UDQ37" t="s">
        <v>1143</v>
      </c>
      <c r="UDR37" t="s">
        <v>1143</v>
      </c>
      <c r="UDS37" t="s">
        <v>1143</v>
      </c>
      <c r="UDT37" t="s">
        <v>1143</v>
      </c>
      <c r="UDU37" t="s">
        <v>1143</v>
      </c>
      <c r="UDV37" t="s">
        <v>1143</v>
      </c>
      <c r="UDW37" t="s">
        <v>1143</v>
      </c>
      <c r="UDX37" t="s">
        <v>1143</v>
      </c>
      <c r="UDY37" t="s">
        <v>1143</v>
      </c>
      <c r="UDZ37" t="s">
        <v>1143</v>
      </c>
      <c r="UEA37" t="s">
        <v>1143</v>
      </c>
      <c r="UEB37" t="s">
        <v>1143</v>
      </c>
      <c r="UEC37" t="s">
        <v>1143</v>
      </c>
      <c r="UED37" t="s">
        <v>1143</v>
      </c>
      <c r="UEE37" t="s">
        <v>1143</v>
      </c>
      <c r="UEF37" t="s">
        <v>1143</v>
      </c>
      <c r="UEG37" t="s">
        <v>1143</v>
      </c>
      <c r="UEH37" t="s">
        <v>1143</v>
      </c>
      <c r="UEI37" t="s">
        <v>1143</v>
      </c>
      <c r="UEJ37" t="s">
        <v>1143</v>
      </c>
      <c r="UEK37" t="s">
        <v>1143</v>
      </c>
      <c r="UEL37" t="s">
        <v>1143</v>
      </c>
      <c r="UEM37" t="s">
        <v>1143</v>
      </c>
      <c r="UEN37" t="s">
        <v>1143</v>
      </c>
      <c r="UEO37" t="s">
        <v>1143</v>
      </c>
      <c r="UEP37" t="s">
        <v>1143</v>
      </c>
      <c r="UEQ37" t="s">
        <v>1143</v>
      </c>
      <c r="UER37" t="s">
        <v>1143</v>
      </c>
      <c r="UES37" t="s">
        <v>1143</v>
      </c>
      <c r="UET37" t="s">
        <v>1143</v>
      </c>
      <c r="UEU37" t="s">
        <v>1143</v>
      </c>
      <c r="UEV37" t="s">
        <v>1143</v>
      </c>
      <c r="UEW37" t="s">
        <v>1143</v>
      </c>
      <c r="UEX37" t="s">
        <v>1143</v>
      </c>
      <c r="UEY37" t="s">
        <v>1143</v>
      </c>
      <c r="UEZ37" t="s">
        <v>1143</v>
      </c>
      <c r="UFA37" t="s">
        <v>1143</v>
      </c>
      <c r="UFB37" t="s">
        <v>1143</v>
      </c>
      <c r="UFC37" t="s">
        <v>1143</v>
      </c>
      <c r="UFD37" t="s">
        <v>1143</v>
      </c>
      <c r="UFE37" t="s">
        <v>1143</v>
      </c>
      <c r="UFF37" t="s">
        <v>1143</v>
      </c>
      <c r="UFG37" t="s">
        <v>1143</v>
      </c>
      <c r="UFH37" t="s">
        <v>1143</v>
      </c>
      <c r="UFI37" t="s">
        <v>1143</v>
      </c>
      <c r="UFJ37" t="s">
        <v>1143</v>
      </c>
      <c r="UFK37" t="s">
        <v>1143</v>
      </c>
      <c r="UFL37" t="s">
        <v>1143</v>
      </c>
      <c r="UFM37" t="s">
        <v>1143</v>
      </c>
      <c r="UFN37" t="s">
        <v>1143</v>
      </c>
      <c r="UFO37" t="s">
        <v>1143</v>
      </c>
      <c r="UFP37" t="s">
        <v>1143</v>
      </c>
      <c r="UFQ37" t="s">
        <v>1143</v>
      </c>
      <c r="UFR37" t="s">
        <v>1143</v>
      </c>
      <c r="UFS37" t="s">
        <v>1143</v>
      </c>
      <c r="UFT37" t="s">
        <v>1143</v>
      </c>
      <c r="UFU37" t="s">
        <v>1143</v>
      </c>
      <c r="UFV37" t="s">
        <v>1143</v>
      </c>
      <c r="UFW37" t="s">
        <v>1143</v>
      </c>
      <c r="UFX37" t="s">
        <v>1143</v>
      </c>
      <c r="UFY37" t="s">
        <v>1143</v>
      </c>
      <c r="UFZ37" t="s">
        <v>1143</v>
      </c>
      <c r="UGA37" t="s">
        <v>1143</v>
      </c>
      <c r="UGB37" t="s">
        <v>1143</v>
      </c>
      <c r="UGC37" t="s">
        <v>1143</v>
      </c>
      <c r="UGD37" t="s">
        <v>1143</v>
      </c>
      <c r="UGE37" t="s">
        <v>1143</v>
      </c>
      <c r="UGF37" t="s">
        <v>1143</v>
      </c>
      <c r="UGG37" t="s">
        <v>1143</v>
      </c>
      <c r="UGH37" t="s">
        <v>1143</v>
      </c>
      <c r="UGI37" t="s">
        <v>1143</v>
      </c>
      <c r="UGJ37" t="s">
        <v>1143</v>
      </c>
      <c r="UGK37" t="s">
        <v>1143</v>
      </c>
      <c r="UGL37" t="s">
        <v>1143</v>
      </c>
      <c r="UGM37" t="s">
        <v>1143</v>
      </c>
      <c r="UGN37" t="s">
        <v>1143</v>
      </c>
      <c r="UGO37" t="s">
        <v>1143</v>
      </c>
      <c r="UGP37" t="s">
        <v>1143</v>
      </c>
      <c r="UGQ37" t="s">
        <v>1143</v>
      </c>
      <c r="UGR37" t="s">
        <v>1143</v>
      </c>
      <c r="UGS37" t="s">
        <v>1143</v>
      </c>
      <c r="UGT37" t="s">
        <v>1143</v>
      </c>
      <c r="UGU37" t="s">
        <v>1143</v>
      </c>
      <c r="UGV37" t="s">
        <v>1143</v>
      </c>
      <c r="UGW37" t="s">
        <v>1143</v>
      </c>
      <c r="UGX37" t="s">
        <v>1143</v>
      </c>
      <c r="UGY37" t="s">
        <v>1143</v>
      </c>
      <c r="UGZ37" t="s">
        <v>1143</v>
      </c>
      <c r="UHA37" t="s">
        <v>1143</v>
      </c>
      <c r="UHB37" t="s">
        <v>1143</v>
      </c>
      <c r="UHC37" t="s">
        <v>1143</v>
      </c>
      <c r="UHD37" t="s">
        <v>1143</v>
      </c>
      <c r="UHE37" t="s">
        <v>1143</v>
      </c>
      <c r="UHF37" t="s">
        <v>1143</v>
      </c>
      <c r="UHG37" t="s">
        <v>1143</v>
      </c>
      <c r="UHH37" t="s">
        <v>1143</v>
      </c>
      <c r="UHI37" t="s">
        <v>1143</v>
      </c>
      <c r="UHJ37" t="s">
        <v>1143</v>
      </c>
      <c r="UHK37" t="s">
        <v>1143</v>
      </c>
      <c r="UHL37" t="s">
        <v>1143</v>
      </c>
      <c r="UHM37" t="s">
        <v>1143</v>
      </c>
      <c r="UHN37" t="s">
        <v>1143</v>
      </c>
      <c r="UHO37" t="s">
        <v>1143</v>
      </c>
      <c r="UHP37" t="s">
        <v>1143</v>
      </c>
      <c r="UHQ37" t="s">
        <v>1143</v>
      </c>
      <c r="UHR37" t="s">
        <v>1143</v>
      </c>
      <c r="UHS37" t="s">
        <v>1143</v>
      </c>
      <c r="UHT37" t="s">
        <v>1143</v>
      </c>
      <c r="UHU37" t="s">
        <v>1143</v>
      </c>
      <c r="UHV37" t="s">
        <v>1143</v>
      </c>
      <c r="UHW37" t="s">
        <v>1143</v>
      </c>
      <c r="UHX37" t="s">
        <v>1143</v>
      </c>
      <c r="UHY37" t="s">
        <v>1143</v>
      </c>
      <c r="UHZ37" t="s">
        <v>1143</v>
      </c>
      <c r="UIA37" t="s">
        <v>1143</v>
      </c>
      <c r="UIB37" t="s">
        <v>1143</v>
      </c>
      <c r="UIC37" t="s">
        <v>1143</v>
      </c>
      <c r="UID37" t="s">
        <v>1143</v>
      </c>
      <c r="UIE37" t="s">
        <v>1143</v>
      </c>
      <c r="UIF37" t="s">
        <v>1143</v>
      </c>
      <c r="UIG37" t="s">
        <v>1143</v>
      </c>
      <c r="UIH37" t="s">
        <v>1143</v>
      </c>
      <c r="UII37" t="s">
        <v>1143</v>
      </c>
      <c r="UIJ37" t="s">
        <v>1143</v>
      </c>
      <c r="UIK37" t="s">
        <v>1143</v>
      </c>
      <c r="UIL37" t="s">
        <v>1143</v>
      </c>
      <c r="UIM37" t="s">
        <v>1143</v>
      </c>
      <c r="UIN37" t="s">
        <v>1143</v>
      </c>
      <c r="UIO37" t="s">
        <v>1143</v>
      </c>
      <c r="UIP37" t="s">
        <v>1143</v>
      </c>
      <c r="UIQ37" t="s">
        <v>1143</v>
      </c>
      <c r="UIR37" t="s">
        <v>1143</v>
      </c>
      <c r="UIS37" t="s">
        <v>1143</v>
      </c>
      <c r="UIT37" t="s">
        <v>1143</v>
      </c>
      <c r="UIU37" t="s">
        <v>1143</v>
      </c>
      <c r="UIV37" t="s">
        <v>1143</v>
      </c>
      <c r="UIW37" t="s">
        <v>1143</v>
      </c>
      <c r="UIX37" t="s">
        <v>1143</v>
      </c>
      <c r="UIY37" t="s">
        <v>1143</v>
      </c>
      <c r="UIZ37" t="s">
        <v>1143</v>
      </c>
      <c r="UJA37" t="s">
        <v>1143</v>
      </c>
      <c r="UJB37" t="s">
        <v>1143</v>
      </c>
      <c r="UJC37" t="s">
        <v>1143</v>
      </c>
      <c r="UJD37" t="s">
        <v>1143</v>
      </c>
      <c r="UJE37" t="s">
        <v>1143</v>
      </c>
      <c r="UJF37" t="s">
        <v>1143</v>
      </c>
      <c r="UJG37" t="s">
        <v>1143</v>
      </c>
      <c r="UJH37" t="s">
        <v>1143</v>
      </c>
      <c r="UJI37" t="s">
        <v>1143</v>
      </c>
      <c r="UJJ37" t="s">
        <v>1143</v>
      </c>
      <c r="UJK37" t="s">
        <v>1143</v>
      </c>
      <c r="UJL37" t="s">
        <v>1143</v>
      </c>
      <c r="UJM37" t="s">
        <v>1143</v>
      </c>
      <c r="UJN37" t="s">
        <v>1143</v>
      </c>
      <c r="UJO37" t="s">
        <v>1143</v>
      </c>
      <c r="UJP37" t="s">
        <v>1143</v>
      </c>
      <c r="UJQ37" t="s">
        <v>1143</v>
      </c>
      <c r="UJR37" t="s">
        <v>1143</v>
      </c>
      <c r="UJS37" t="s">
        <v>1143</v>
      </c>
      <c r="UJT37" t="s">
        <v>1143</v>
      </c>
      <c r="UJU37" t="s">
        <v>1143</v>
      </c>
      <c r="UJV37" t="s">
        <v>1143</v>
      </c>
      <c r="UJW37" t="s">
        <v>1143</v>
      </c>
      <c r="UJX37" t="s">
        <v>1143</v>
      </c>
      <c r="UJY37" t="s">
        <v>1143</v>
      </c>
      <c r="UJZ37" t="s">
        <v>1143</v>
      </c>
      <c r="UKA37" t="s">
        <v>1143</v>
      </c>
      <c r="UKB37" t="s">
        <v>1143</v>
      </c>
      <c r="UKC37" t="s">
        <v>1143</v>
      </c>
      <c r="UKD37" t="s">
        <v>1143</v>
      </c>
      <c r="UKE37" t="s">
        <v>1143</v>
      </c>
      <c r="UKF37" t="s">
        <v>1143</v>
      </c>
      <c r="UKG37" t="s">
        <v>1143</v>
      </c>
      <c r="UKH37" t="s">
        <v>1143</v>
      </c>
      <c r="UKI37" t="s">
        <v>1143</v>
      </c>
      <c r="UKJ37" t="s">
        <v>1143</v>
      </c>
      <c r="UKK37" t="s">
        <v>1143</v>
      </c>
      <c r="UKL37" t="s">
        <v>1143</v>
      </c>
      <c r="UKM37" t="s">
        <v>1143</v>
      </c>
      <c r="UKN37" t="s">
        <v>1143</v>
      </c>
      <c r="UKO37" t="s">
        <v>1143</v>
      </c>
      <c r="UKP37" t="s">
        <v>1143</v>
      </c>
      <c r="UKQ37" t="s">
        <v>1143</v>
      </c>
      <c r="UKR37" t="s">
        <v>1143</v>
      </c>
      <c r="UKS37" t="s">
        <v>1143</v>
      </c>
      <c r="UKT37" t="s">
        <v>1143</v>
      </c>
      <c r="UKU37" t="s">
        <v>1143</v>
      </c>
      <c r="UKV37" t="s">
        <v>1143</v>
      </c>
      <c r="UKW37" t="s">
        <v>1143</v>
      </c>
      <c r="UKX37" t="s">
        <v>1143</v>
      </c>
      <c r="UKY37" t="s">
        <v>1143</v>
      </c>
      <c r="UKZ37" t="s">
        <v>1143</v>
      </c>
      <c r="ULA37" t="s">
        <v>1143</v>
      </c>
      <c r="ULB37" t="s">
        <v>1143</v>
      </c>
      <c r="ULC37" t="s">
        <v>1143</v>
      </c>
      <c r="ULD37" t="s">
        <v>1143</v>
      </c>
      <c r="ULE37" t="s">
        <v>1143</v>
      </c>
      <c r="ULF37" t="s">
        <v>1143</v>
      </c>
      <c r="ULG37" t="s">
        <v>1143</v>
      </c>
      <c r="ULH37" t="s">
        <v>1143</v>
      </c>
      <c r="ULI37" t="s">
        <v>1143</v>
      </c>
      <c r="ULJ37" t="s">
        <v>1143</v>
      </c>
      <c r="ULK37" t="s">
        <v>1143</v>
      </c>
      <c r="ULL37" t="s">
        <v>1143</v>
      </c>
      <c r="ULM37" t="s">
        <v>1143</v>
      </c>
      <c r="ULN37" t="s">
        <v>1143</v>
      </c>
      <c r="ULO37" t="s">
        <v>1143</v>
      </c>
      <c r="ULP37" t="s">
        <v>1143</v>
      </c>
      <c r="ULQ37" t="s">
        <v>1143</v>
      </c>
      <c r="ULR37" t="s">
        <v>1143</v>
      </c>
      <c r="ULS37" t="s">
        <v>1143</v>
      </c>
      <c r="ULT37" t="s">
        <v>1143</v>
      </c>
      <c r="ULU37" t="s">
        <v>1143</v>
      </c>
      <c r="ULV37" t="s">
        <v>1143</v>
      </c>
      <c r="ULW37" t="s">
        <v>1143</v>
      </c>
      <c r="ULX37" t="s">
        <v>1143</v>
      </c>
      <c r="ULY37" t="s">
        <v>1143</v>
      </c>
      <c r="ULZ37" t="s">
        <v>1143</v>
      </c>
      <c r="UMA37" t="s">
        <v>1143</v>
      </c>
      <c r="UMB37" t="s">
        <v>1143</v>
      </c>
      <c r="UMC37" t="s">
        <v>1143</v>
      </c>
      <c r="UMD37" t="s">
        <v>1143</v>
      </c>
      <c r="UME37" t="s">
        <v>1143</v>
      </c>
      <c r="UMF37" t="s">
        <v>1143</v>
      </c>
      <c r="UMG37" t="s">
        <v>1143</v>
      </c>
      <c r="UMH37" t="s">
        <v>1143</v>
      </c>
      <c r="UMI37" t="s">
        <v>1143</v>
      </c>
      <c r="UMJ37" t="s">
        <v>1143</v>
      </c>
      <c r="UMK37" t="s">
        <v>1143</v>
      </c>
      <c r="UML37" t="s">
        <v>1143</v>
      </c>
      <c r="UMM37" t="s">
        <v>1143</v>
      </c>
      <c r="UMN37" t="s">
        <v>1143</v>
      </c>
      <c r="UMO37" t="s">
        <v>1143</v>
      </c>
      <c r="UMP37" t="s">
        <v>1143</v>
      </c>
      <c r="UMQ37" t="s">
        <v>1143</v>
      </c>
      <c r="UMR37" t="s">
        <v>1143</v>
      </c>
      <c r="UMS37" t="s">
        <v>1143</v>
      </c>
      <c r="UMT37" t="s">
        <v>1143</v>
      </c>
      <c r="UMU37" t="s">
        <v>1143</v>
      </c>
      <c r="UMV37" t="s">
        <v>1143</v>
      </c>
      <c r="UMW37" t="s">
        <v>1143</v>
      </c>
      <c r="UMX37" t="s">
        <v>1143</v>
      </c>
      <c r="UMY37" t="s">
        <v>1143</v>
      </c>
      <c r="UMZ37" t="s">
        <v>1143</v>
      </c>
      <c r="UNA37" t="s">
        <v>1143</v>
      </c>
      <c r="UNB37" t="s">
        <v>1143</v>
      </c>
      <c r="UNC37" t="s">
        <v>1143</v>
      </c>
      <c r="UND37" t="s">
        <v>1143</v>
      </c>
      <c r="UNE37" t="s">
        <v>1143</v>
      </c>
      <c r="UNF37" t="s">
        <v>1143</v>
      </c>
      <c r="UNG37" t="s">
        <v>1143</v>
      </c>
      <c r="UNH37" t="s">
        <v>1143</v>
      </c>
      <c r="UNI37" t="s">
        <v>1143</v>
      </c>
      <c r="UNJ37" t="s">
        <v>1143</v>
      </c>
      <c r="UNK37" t="s">
        <v>1143</v>
      </c>
      <c r="UNL37" t="s">
        <v>1143</v>
      </c>
      <c r="UNM37" t="s">
        <v>1143</v>
      </c>
      <c r="UNN37" t="s">
        <v>1143</v>
      </c>
      <c r="UNO37" t="s">
        <v>1143</v>
      </c>
      <c r="UNP37" t="s">
        <v>1143</v>
      </c>
      <c r="UNQ37" t="s">
        <v>1143</v>
      </c>
      <c r="UNR37" t="s">
        <v>1143</v>
      </c>
      <c r="UNS37" t="s">
        <v>1143</v>
      </c>
      <c r="UNT37" t="s">
        <v>1143</v>
      </c>
      <c r="UNU37" t="s">
        <v>1143</v>
      </c>
      <c r="UNV37" t="s">
        <v>1143</v>
      </c>
      <c r="UNW37" t="s">
        <v>1143</v>
      </c>
      <c r="UNX37" t="s">
        <v>1143</v>
      </c>
      <c r="UNY37" t="s">
        <v>1143</v>
      </c>
      <c r="UNZ37" t="s">
        <v>1143</v>
      </c>
      <c r="UOA37" t="s">
        <v>1143</v>
      </c>
      <c r="UOB37" t="s">
        <v>1143</v>
      </c>
      <c r="UOC37" t="s">
        <v>1143</v>
      </c>
      <c r="UOD37" t="s">
        <v>1143</v>
      </c>
      <c r="UOE37" t="s">
        <v>1143</v>
      </c>
      <c r="UOF37" t="s">
        <v>1143</v>
      </c>
      <c r="UOG37" t="s">
        <v>1143</v>
      </c>
      <c r="UOH37" t="s">
        <v>1143</v>
      </c>
      <c r="UOI37" t="s">
        <v>1143</v>
      </c>
      <c r="UOJ37" t="s">
        <v>1143</v>
      </c>
      <c r="UOK37" t="s">
        <v>1143</v>
      </c>
      <c r="UOL37" t="s">
        <v>1143</v>
      </c>
      <c r="UOM37" t="s">
        <v>1143</v>
      </c>
      <c r="UON37" t="s">
        <v>1143</v>
      </c>
      <c r="UOO37" t="s">
        <v>1143</v>
      </c>
      <c r="UOP37" t="s">
        <v>1143</v>
      </c>
      <c r="UOQ37" t="s">
        <v>1143</v>
      </c>
      <c r="UOR37" t="s">
        <v>1143</v>
      </c>
      <c r="UOS37" t="s">
        <v>1143</v>
      </c>
      <c r="UOT37" t="s">
        <v>1143</v>
      </c>
      <c r="UOU37" t="s">
        <v>1143</v>
      </c>
      <c r="UOV37" t="s">
        <v>1143</v>
      </c>
      <c r="UOW37" t="s">
        <v>1143</v>
      </c>
      <c r="UOX37" t="s">
        <v>1143</v>
      </c>
      <c r="UOY37" t="s">
        <v>1143</v>
      </c>
      <c r="UOZ37" t="s">
        <v>1143</v>
      </c>
      <c r="UPA37" t="s">
        <v>1143</v>
      </c>
      <c r="UPB37" t="s">
        <v>1143</v>
      </c>
      <c r="UPC37" t="s">
        <v>1143</v>
      </c>
      <c r="UPD37" t="s">
        <v>1143</v>
      </c>
      <c r="UPE37" t="s">
        <v>1143</v>
      </c>
      <c r="UPF37" t="s">
        <v>1143</v>
      </c>
      <c r="UPG37" t="s">
        <v>1143</v>
      </c>
      <c r="UPH37" t="s">
        <v>1143</v>
      </c>
      <c r="UPI37" t="s">
        <v>1143</v>
      </c>
      <c r="UPJ37" t="s">
        <v>1143</v>
      </c>
      <c r="UPK37" t="s">
        <v>1143</v>
      </c>
      <c r="UPL37" t="s">
        <v>1143</v>
      </c>
      <c r="UPM37" t="s">
        <v>1143</v>
      </c>
      <c r="UPN37" t="s">
        <v>1143</v>
      </c>
      <c r="UPO37" t="s">
        <v>1143</v>
      </c>
      <c r="UPP37" t="s">
        <v>1143</v>
      </c>
      <c r="UPQ37" t="s">
        <v>1143</v>
      </c>
      <c r="UPR37" t="s">
        <v>1143</v>
      </c>
      <c r="UPS37" t="s">
        <v>1143</v>
      </c>
      <c r="UPT37" t="s">
        <v>1143</v>
      </c>
      <c r="UPU37" t="s">
        <v>1143</v>
      </c>
      <c r="UPV37" t="s">
        <v>1143</v>
      </c>
      <c r="UPW37" t="s">
        <v>1143</v>
      </c>
      <c r="UPX37" t="s">
        <v>1143</v>
      </c>
      <c r="UPY37" t="s">
        <v>1143</v>
      </c>
      <c r="UPZ37" t="s">
        <v>1143</v>
      </c>
      <c r="UQA37" t="s">
        <v>1143</v>
      </c>
      <c r="UQB37" t="s">
        <v>1143</v>
      </c>
      <c r="UQC37" t="s">
        <v>1143</v>
      </c>
      <c r="UQD37" t="s">
        <v>1143</v>
      </c>
      <c r="UQE37" t="s">
        <v>1143</v>
      </c>
      <c r="UQF37" t="s">
        <v>1143</v>
      </c>
      <c r="UQG37" t="s">
        <v>1143</v>
      </c>
      <c r="UQH37" t="s">
        <v>1143</v>
      </c>
      <c r="UQI37" t="s">
        <v>1143</v>
      </c>
      <c r="UQJ37" t="s">
        <v>1143</v>
      </c>
      <c r="UQK37" t="s">
        <v>1143</v>
      </c>
      <c r="UQL37" t="s">
        <v>1143</v>
      </c>
      <c r="UQM37" t="s">
        <v>1143</v>
      </c>
      <c r="UQN37" t="s">
        <v>1143</v>
      </c>
      <c r="UQO37" t="s">
        <v>1143</v>
      </c>
      <c r="UQP37" t="s">
        <v>1143</v>
      </c>
      <c r="UQQ37" t="s">
        <v>1143</v>
      </c>
      <c r="UQR37" t="s">
        <v>1143</v>
      </c>
      <c r="UQS37" t="s">
        <v>1143</v>
      </c>
      <c r="UQT37" t="s">
        <v>1143</v>
      </c>
      <c r="UQU37" t="s">
        <v>1143</v>
      </c>
      <c r="UQV37" t="s">
        <v>1143</v>
      </c>
      <c r="UQW37" t="s">
        <v>1143</v>
      </c>
      <c r="UQX37" t="s">
        <v>1143</v>
      </c>
      <c r="UQY37" t="s">
        <v>1143</v>
      </c>
      <c r="UQZ37" t="s">
        <v>1143</v>
      </c>
      <c r="URA37" t="s">
        <v>1143</v>
      </c>
      <c r="URB37" t="s">
        <v>1143</v>
      </c>
      <c r="URC37" t="s">
        <v>1143</v>
      </c>
      <c r="URD37" t="s">
        <v>1143</v>
      </c>
      <c r="URE37" t="s">
        <v>1143</v>
      </c>
      <c r="URF37" t="s">
        <v>1143</v>
      </c>
      <c r="URG37" t="s">
        <v>1143</v>
      </c>
      <c r="URH37" t="s">
        <v>1143</v>
      </c>
      <c r="URI37" t="s">
        <v>1143</v>
      </c>
      <c r="URJ37" t="s">
        <v>1143</v>
      </c>
      <c r="URK37" t="s">
        <v>1143</v>
      </c>
      <c r="URL37" t="s">
        <v>1143</v>
      </c>
      <c r="URM37" t="s">
        <v>1143</v>
      </c>
      <c r="URN37" t="s">
        <v>1143</v>
      </c>
      <c r="URO37" t="s">
        <v>1143</v>
      </c>
      <c r="URP37" t="s">
        <v>1143</v>
      </c>
      <c r="URQ37" t="s">
        <v>1143</v>
      </c>
      <c r="URR37" t="s">
        <v>1143</v>
      </c>
      <c r="URS37" t="s">
        <v>1143</v>
      </c>
      <c r="URT37" t="s">
        <v>1143</v>
      </c>
      <c r="URU37" t="s">
        <v>1143</v>
      </c>
      <c r="URV37" t="s">
        <v>1143</v>
      </c>
      <c r="URW37" t="s">
        <v>1143</v>
      </c>
      <c r="URX37" t="s">
        <v>1143</v>
      </c>
      <c r="URY37" t="s">
        <v>1143</v>
      </c>
      <c r="URZ37" t="s">
        <v>1143</v>
      </c>
      <c r="USA37" t="s">
        <v>1143</v>
      </c>
      <c r="USB37" t="s">
        <v>1143</v>
      </c>
      <c r="USC37" t="s">
        <v>1143</v>
      </c>
      <c r="USD37" t="s">
        <v>1143</v>
      </c>
      <c r="USE37" t="s">
        <v>1143</v>
      </c>
      <c r="USF37" t="s">
        <v>1143</v>
      </c>
      <c r="USG37" t="s">
        <v>1143</v>
      </c>
      <c r="USH37" t="s">
        <v>1143</v>
      </c>
      <c r="USI37" t="s">
        <v>1143</v>
      </c>
      <c r="USJ37" t="s">
        <v>1143</v>
      </c>
      <c r="USK37" t="s">
        <v>1143</v>
      </c>
      <c r="USL37" t="s">
        <v>1143</v>
      </c>
      <c r="USM37" t="s">
        <v>1143</v>
      </c>
      <c r="USN37" t="s">
        <v>1143</v>
      </c>
      <c r="USO37" t="s">
        <v>1143</v>
      </c>
      <c r="USP37" t="s">
        <v>1143</v>
      </c>
      <c r="USQ37" t="s">
        <v>1143</v>
      </c>
      <c r="USR37" t="s">
        <v>1143</v>
      </c>
      <c r="USS37" t="s">
        <v>1143</v>
      </c>
      <c r="UST37" t="s">
        <v>1143</v>
      </c>
      <c r="USU37" t="s">
        <v>1143</v>
      </c>
      <c r="USV37" t="s">
        <v>1143</v>
      </c>
      <c r="USW37" t="s">
        <v>1143</v>
      </c>
      <c r="USX37" t="s">
        <v>1143</v>
      </c>
      <c r="USY37" t="s">
        <v>1143</v>
      </c>
      <c r="USZ37" t="s">
        <v>1143</v>
      </c>
      <c r="UTA37" t="s">
        <v>1143</v>
      </c>
      <c r="UTB37" t="s">
        <v>1143</v>
      </c>
      <c r="UTC37" t="s">
        <v>1143</v>
      </c>
      <c r="UTD37" t="s">
        <v>1143</v>
      </c>
      <c r="UTE37" t="s">
        <v>1143</v>
      </c>
      <c r="UTF37" t="s">
        <v>1143</v>
      </c>
      <c r="UTG37" t="s">
        <v>1143</v>
      </c>
      <c r="UTH37" t="s">
        <v>1143</v>
      </c>
      <c r="UTI37" t="s">
        <v>1143</v>
      </c>
      <c r="UTJ37" t="s">
        <v>1143</v>
      </c>
      <c r="UTK37" t="s">
        <v>1143</v>
      </c>
      <c r="UTL37" t="s">
        <v>1143</v>
      </c>
      <c r="UTM37" t="s">
        <v>1143</v>
      </c>
      <c r="UTN37" t="s">
        <v>1143</v>
      </c>
      <c r="UTO37" t="s">
        <v>1143</v>
      </c>
      <c r="UTP37" t="s">
        <v>1143</v>
      </c>
      <c r="UTQ37" t="s">
        <v>1143</v>
      </c>
      <c r="UTR37" t="s">
        <v>1143</v>
      </c>
      <c r="UTS37" t="s">
        <v>1143</v>
      </c>
      <c r="UTT37" t="s">
        <v>1143</v>
      </c>
      <c r="UTU37" t="s">
        <v>1143</v>
      </c>
      <c r="UTV37" t="s">
        <v>1143</v>
      </c>
      <c r="UTW37" t="s">
        <v>1143</v>
      </c>
      <c r="UTX37" t="s">
        <v>1143</v>
      </c>
      <c r="UTY37" t="s">
        <v>1143</v>
      </c>
      <c r="UTZ37" t="s">
        <v>1143</v>
      </c>
      <c r="UUA37" t="s">
        <v>1143</v>
      </c>
      <c r="UUB37" t="s">
        <v>1143</v>
      </c>
      <c r="UUC37" t="s">
        <v>1143</v>
      </c>
      <c r="UUD37" t="s">
        <v>1143</v>
      </c>
      <c r="UUE37" t="s">
        <v>1143</v>
      </c>
      <c r="UUF37" t="s">
        <v>1143</v>
      </c>
      <c r="UUG37" t="s">
        <v>1143</v>
      </c>
      <c r="UUH37" t="s">
        <v>1143</v>
      </c>
      <c r="UUI37" t="s">
        <v>1143</v>
      </c>
      <c r="UUJ37" t="s">
        <v>1143</v>
      </c>
      <c r="UUK37" t="s">
        <v>1143</v>
      </c>
      <c r="UUL37" t="s">
        <v>1143</v>
      </c>
      <c r="UUM37" t="s">
        <v>1143</v>
      </c>
      <c r="UUN37" t="s">
        <v>1143</v>
      </c>
      <c r="UUO37" t="s">
        <v>1143</v>
      </c>
      <c r="UUP37" t="s">
        <v>1143</v>
      </c>
      <c r="UUQ37" t="s">
        <v>1143</v>
      </c>
      <c r="UUR37" t="s">
        <v>1143</v>
      </c>
      <c r="UUS37" t="s">
        <v>1143</v>
      </c>
      <c r="UUT37" t="s">
        <v>1143</v>
      </c>
      <c r="UUU37" t="s">
        <v>1143</v>
      </c>
      <c r="UUV37" t="s">
        <v>1143</v>
      </c>
      <c r="UUW37" t="s">
        <v>1143</v>
      </c>
      <c r="UUX37" t="s">
        <v>1143</v>
      </c>
      <c r="UUY37" t="s">
        <v>1143</v>
      </c>
      <c r="UUZ37" t="s">
        <v>1143</v>
      </c>
      <c r="UVA37" t="s">
        <v>1143</v>
      </c>
      <c r="UVB37" t="s">
        <v>1143</v>
      </c>
      <c r="UVC37" t="s">
        <v>1143</v>
      </c>
      <c r="UVD37" t="s">
        <v>1143</v>
      </c>
      <c r="UVE37" t="s">
        <v>1143</v>
      </c>
      <c r="UVF37" t="s">
        <v>1143</v>
      </c>
      <c r="UVG37" t="s">
        <v>1143</v>
      </c>
      <c r="UVH37" t="s">
        <v>1143</v>
      </c>
      <c r="UVI37" t="s">
        <v>1143</v>
      </c>
      <c r="UVJ37" t="s">
        <v>1143</v>
      </c>
      <c r="UVK37" t="s">
        <v>1143</v>
      </c>
      <c r="UVL37" t="s">
        <v>1143</v>
      </c>
      <c r="UVM37" t="s">
        <v>1143</v>
      </c>
      <c r="UVN37" t="s">
        <v>1143</v>
      </c>
      <c r="UVO37" t="s">
        <v>1143</v>
      </c>
      <c r="UVP37" t="s">
        <v>1143</v>
      </c>
      <c r="UVQ37" t="s">
        <v>1143</v>
      </c>
      <c r="UVR37" t="s">
        <v>1143</v>
      </c>
      <c r="UVS37" t="s">
        <v>1143</v>
      </c>
      <c r="UVT37" t="s">
        <v>1143</v>
      </c>
      <c r="UVU37" t="s">
        <v>1143</v>
      </c>
      <c r="UVV37" t="s">
        <v>1143</v>
      </c>
      <c r="UVW37" t="s">
        <v>1143</v>
      </c>
      <c r="UVX37" t="s">
        <v>1143</v>
      </c>
      <c r="UVY37" t="s">
        <v>1143</v>
      </c>
      <c r="UVZ37" t="s">
        <v>1143</v>
      </c>
      <c r="UWA37" t="s">
        <v>1143</v>
      </c>
      <c r="UWB37" t="s">
        <v>1143</v>
      </c>
      <c r="UWC37" t="s">
        <v>1143</v>
      </c>
      <c r="UWD37" t="s">
        <v>1143</v>
      </c>
      <c r="UWE37" t="s">
        <v>1143</v>
      </c>
      <c r="UWF37" t="s">
        <v>1143</v>
      </c>
      <c r="UWG37" t="s">
        <v>1143</v>
      </c>
      <c r="UWH37" t="s">
        <v>1143</v>
      </c>
      <c r="UWI37" t="s">
        <v>1143</v>
      </c>
      <c r="UWJ37" t="s">
        <v>1143</v>
      </c>
      <c r="UWK37" t="s">
        <v>1143</v>
      </c>
      <c r="UWL37" t="s">
        <v>1143</v>
      </c>
      <c r="UWM37" t="s">
        <v>1143</v>
      </c>
      <c r="UWN37" t="s">
        <v>1143</v>
      </c>
      <c r="UWO37" t="s">
        <v>1143</v>
      </c>
      <c r="UWP37" t="s">
        <v>1143</v>
      </c>
      <c r="UWQ37" t="s">
        <v>1143</v>
      </c>
      <c r="UWR37" t="s">
        <v>1143</v>
      </c>
      <c r="UWS37" t="s">
        <v>1143</v>
      </c>
      <c r="UWT37" t="s">
        <v>1143</v>
      </c>
      <c r="UWU37" t="s">
        <v>1143</v>
      </c>
      <c r="UWV37" t="s">
        <v>1143</v>
      </c>
      <c r="UWW37" t="s">
        <v>1143</v>
      </c>
      <c r="UWX37" t="s">
        <v>1143</v>
      </c>
      <c r="UWY37" t="s">
        <v>1143</v>
      </c>
      <c r="UWZ37" t="s">
        <v>1143</v>
      </c>
      <c r="UXA37" t="s">
        <v>1143</v>
      </c>
      <c r="UXB37" t="s">
        <v>1143</v>
      </c>
      <c r="UXC37" t="s">
        <v>1143</v>
      </c>
      <c r="UXD37" t="s">
        <v>1143</v>
      </c>
      <c r="UXE37" t="s">
        <v>1143</v>
      </c>
      <c r="UXF37" t="s">
        <v>1143</v>
      </c>
      <c r="UXG37" t="s">
        <v>1143</v>
      </c>
      <c r="UXH37" t="s">
        <v>1143</v>
      </c>
      <c r="UXI37" t="s">
        <v>1143</v>
      </c>
      <c r="UXJ37" t="s">
        <v>1143</v>
      </c>
      <c r="UXK37" t="s">
        <v>1143</v>
      </c>
      <c r="UXL37" t="s">
        <v>1143</v>
      </c>
      <c r="UXM37" t="s">
        <v>1143</v>
      </c>
      <c r="UXN37" t="s">
        <v>1143</v>
      </c>
      <c r="UXO37" t="s">
        <v>1143</v>
      </c>
      <c r="UXP37" t="s">
        <v>1143</v>
      </c>
      <c r="UXQ37" t="s">
        <v>1143</v>
      </c>
      <c r="UXR37" t="s">
        <v>1143</v>
      </c>
      <c r="UXS37" t="s">
        <v>1143</v>
      </c>
      <c r="UXT37" t="s">
        <v>1143</v>
      </c>
      <c r="UXU37" t="s">
        <v>1143</v>
      </c>
      <c r="UXV37" t="s">
        <v>1143</v>
      </c>
      <c r="UXW37" t="s">
        <v>1143</v>
      </c>
      <c r="UXX37" t="s">
        <v>1143</v>
      </c>
      <c r="UXY37" t="s">
        <v>1143</v>
      </c>
      <c r="UXZ37" t="s">
        <v>1143</v>
      </c>
      <c r="UYA37" t="s">
        <v>1143</v>
      </c>
      <c r="UYB37" t="s">
        <v>1143</v>
      </c>
      <c r="UYC37" t="s">
        <v>1143</v>
      </c>
      <c r="UYD37" t="s">
        <v>1143</v>
      </c>
      <c r="UYE37" t="s">
        <v>1143</v>
      </c>
      <c r="UYF37" t="s">
        <v>1143</v>
      </c>
      <c r="UYG37" t="s">
        <v>1143</v>
      </c>
      <c r="UYH37" t="s">
        <v>1143</v>
      </c>
      <c r="UYI37" t="s">
        <v>1143</v>
      </c>
      <c r="UYJ37" t="s">
        <v>1143</v>
      </c>
      <c r="UYK37" t="s">
        <v>1143</v>
      </c>
      <c r="UYL37" t="s">
        <v>1143</v>
      </c>
      <c r="UYM37" t="s">
        <v>1143</v>
      </c>
      <c r="UYN37" t="s">
        <v>1143</v>
      </c>
      <c r="UYO37" t="s">
        <v>1143</v>
      </c>
      <c r="UYP37" t="s">
        <v>1143</v>
      </c>
      <c r="UYQ37" t="s">
        <v>1143</v>
      </c>
      <c r="UYR37" t="s">
        <v>1143</v>
      </c>
      <c r="UYS37" t="s">
        <v>1143</v>
      </c>
      <c r="UYT37" t="s">
        <v>1143</v>
      </c>
      <c r="UYU37" t="s">
        <v>1143</v>
      </c>
      <c r="UYV37" t="s">
        <v>1143</v>
      </c>
      <c r="UYW37" t="s">
        <v>1143</v>
      </c>
      <c r="UYX37" t="s">
        <v>1143</v>
      </c>
      <c r="UYY37" t="s">
        <v>1143</v>
      </c>
      <c r="UYZ37" t="s">
        <v>1143</v>
      </c>
      <c r="UZA37" t="s">
        <v>1143</v>
      </c>
      <c r="UZB37" t="s">
        <v>1143</v>
      </c>
      <c r="UZC37" t="s">
        <v>1143</v>
      </c>
      <c r="UZD37" t="s">
        <v>1143</v>
      </c>
      <c r="UZE37" t="s">
        <v>1143</v>
      </c>
      <c r="UZF37" t="s">
        <v>1143</v>
      </c>
      <c r="UZG37" t="s">
        <v>1143</v>
      </c>
      <c r="UZH37" t="s">
        <v>1143</v>
      </c>
      <c r="UZI37" t="s">
        <v>1143</v>
      </c>
      <c r="UZJ37" t="s">
        <v>1143</v>
      </c>
      <c r="UZK37" t="s">
        <v>1143</v>
      </c>
      <c r="UZL37" t="s">
        <v>1143</v>
      </c>
      <c r="UZM37" t="s">
        <v>1143</v>
      </c>
      <c r="UZN37" t="s">
        <v>1143</v>
      </c>
      <c r="UZO37" t="s">
        <v>1143</v>
      </c>
      <c r="UZP37" t="s">
        <v>1143</v>
      </c>
      <c r="UZQ37" t="s">
        <v>1143</v>
      </c>
      <c r="UZR37" t="s">
        <v>1143</v>
      </c>
      <c r="UZS37" t="s">
        <v>1143</v>
      </c>
      <c r="UZT37" t="s">
        <v>1143</v>
      </c>
      <c r="UZU37" t="s">
        <v>1143</v>
      </c>
      <c r="UZV37" t="s">
        <v>1143</v>
      </c>
      <c r="UZW37" t="s">
        <v>1143</v>
      </c>
      <c r="UZX37" t="s">
        <v>1143</v>
      </c>
      <c r="UZY37" t="s">
        <v>1143</v>
      </c>
      <c r="UZZ37" t="s">
        <v>1143</v>
      </c>
      <c r="VAA37" t="s">
        <v>1143</v>
      </c>
      <c r="VAB37" t="s">
        <v>1143</v>
      </c>
      <c r="VAC37" t="s">
        <v>1143</v>
      </c>
      <c r="VAD37" t="s">
        <v>1143</v>
      </c>
      <c r="VAE37" t="s">
        <v>1143</v>
      </c>
      <c r="VAF37" t="s">
        <v>1143</v>
      </c>
      <c r="VAG37" t="s">
        <v>1143</v>
      </c>
      <c r="VAH37" t="s">
        <v>1143</v>
      </c>
      <c r="VAI37" t="s">
        <v>1143</v>
      </c>
      <c r="VAJ37" t="s">
        <v>1143</v>
      </c>
      <c r="VAK37" t="s">
        <v>1143</v>
      </c>
      <c r="VAL37" t="s">
        <v>1143</v>
      </c>
      <c r="VAM37" t="s">
        <v>1143</v>
      </c>
      <c r="VAN37" t="s">
        <v>1143</v>
      </c>
      <c r="VAO37" t="s">
        <v>1143</v>
      </c>
      <c r="VAP37" t="s">
        <v>1143</v>
      </c>
      <c r="VAQ37" t="s">
        <v>1143</v>
      </c>
      <c r="VAR37" t="s">
        <v>1143</v>
      </c>
      <c r="VAS37" t="s">
        <v>1143</v>
      </c>
      <c r="VAT37" t="s">
        <v>1143</v>
      </c>
      <c r="VAU37" t="s">
        <v>1143</v>
      </c>
      <c r="VAV37" t="s">
        <v>1143</v>
      </c>
      <c r="VAW37" t="s">
        <v>1143</v>
      </c>
      <c r="VAX37" t="s">
        <v>1143</v>
      </c>
      <c r="VAY37" t="s">
        <v>1143</v>
      </c>
      <c r="VAZ37" t="s">
        <v>1143</v>
      </c>
      <c r="VBA37" t="s">
        <v>1143</v>
      </c>
      <c r="VBB37" t="s">
        <v>1143</v>
      </c>
      <c r="VBC37" t="s">
        <v>1143</v>
      </c>
      <c r="VBD37" t="s">
        <v>1143</v>
      </c>
      <c r="VBE37" t="s">
        <v>1143</v>
      </c>
      <c r="VBF37" t="s">
        <v>1143</v>
      </c>
      <c r="VBG37" t="s">
        <v>1143</v>
      </c>
      <c r="VBH37" t="s">
        <v>1143</v>
      </c>
      <c r="VBI37" t="s">
        <v>1143</v>
      </c>
      <c r="VBJ37" t="s">
        <v>1143</v>
      </c>
      <c r="VBK37" t="s">
        <v>1143</v>
      </c>
      <c r="VBL37" t="s">
        <v>1143</v>
      </c>
      <c r="VBM37" t="s">
        <v>1143</v>
      </c>
      <c r="VBN37" t="s">
        <v>1143</v>
      </c>
      <c r="VBO37" t="s">
        <v>1143</v>
      </c>
      <c r="VBP37" t="s">
        <v>1143</v>
      </c>
      <c r="VBQ37" t="s">
        <v>1143</v>
      </c>
      <c r="VBR37" t="s">
        <v>1143</v>
      </c>
      <c r="VBS37" t="s">
        <v>1143</v>
      </c>
      <c r="VBT37" t="s">
        <v>1143</v>
      </c>
      <c r="VBU37" t="s">
        <v>1143</v>
      </c>
      <c r="VBV37" t="s">
        <v>1143</v>
      </c>
      <c r="VBW37" t="s">
        <v>1143</v>
      </c>
      <c r="VBX37" t="s">
        <v>1143</v>
      </c>
      <c r="VBY37" t="s">
        <v>1143</v>
      </c>
      <c r="VBZ37" t="s">
        <v>1143</v>
      </c>
      <c r="VCA37" t="s">
        <v>1143</v>
      </c>
      <c r="VCB37" t="s">
        <v>1143</v>
      </c>
      <c r="VCC37" t="s">
        <v>1143</v>
      </c>
      <c r="VCD37" t="s">
        <v>1143</v>
      </c>
      <c r="VCE37" t="s">
        <v>1143</v>
      </c>
      <c r="VCF37" t="s">
        <v>1143</v>
      </c>
      <c r="VCG37" t="s">
        <v>1143</v>
      </c>
      <c r="VCH37" t="s">
        <v>1143</v>
      </c>
      <c r="VCI37" t="s">
        <v>1143</v>
      </c>
      <c r="VCJ37" t="s">
        <v>1143</v>
      </c>
      <c r="VCK37" t="s">
        <v>1143</v>
      </c>
      <c r="VCL37" t="s">
        <v>1143</v>
      </c>
      <c r="VCM37" t="s">
        <v>1143</v>
      </c>
      <c r="VCN37" t="s">
        <v>1143</v>
      </c>
      <c r="VCO37" t="s">
        <v>1143</v>
      </c>
      <c r="VCP37" t="s">
        <v>1143</v>
      </c>
      <c r="VCQ37" t="s">
        <v>1143</v>
      </c>
      <c r="VCR37" t="s">
        <v>1143</v>
      </c>
      <c r="VCS37" t="s">
        <v>1143</v>
      </c>
      <c r="VCT37" t="s">
        <v>1143</v>
      </c>
      <c r="VCU37" t="s">
        <v>1143</v>
      </c>
      <c r="VCV37" t="s">
        <v>1143</v>
      </c>
      <c r="VCW37" t="s">
        <v>1143</v>
      </c>
      <c r="VCX37" t="s">
        <v>1143</v>
      </c>
      <c r="VCY37" t="s">
        <v>1143</v>
      </c>
      <c r="VCZ37" t="s">
        <v>1143</v>
      </c>
      <c r="VDA37" t="s">
        <v>1143</v>
      </c>
      <c r="VDB37" t="s">
        <v>1143</v>
      </c>
      <c r="VDC37" t="s">
        <v>1143</v>
      </c>
      <c r="VDD37" t="s">
        <v>1143</v>
      </c>
      <c r="VDE37" t="s">
        <v>1143</v>
      </c>
      <c r="VDF37" t="s">
        <v>1143</v>
      </c>
      <c r="VDG37" t="s">
        <v>1143</v>
      </c>
      <c r="VDH37" t="s">
        <v>1143</v>
      </c>
      <c r="VDI37" t="s">
        <v>1143</v>
      </c>
      <c r="VDJ37" t="s">
        <v>1143</v>
      </c>
      <c r="VDK37" t="s">
        <v>1143</v>
      </c>
      <c r="VDL37" t="s">
        <v>1143</v>
      </c>
      <c r="VDM37" t="s">
        <v>1143</v>
      </c>
      <c r="VDN37" t="s">
        <v>1143</v>
      </c>
      <c r="VDO37" t="s">
        <v>1143</v>
      </c>
      <c r="VDP37" t="s">
        <v>1143</v>
      </c>
      <c r="VDQ37" t="s">
        <v>1143</v>
      </c>
      <c r="VDR37" t="s">
        <v>1143</v>
      </c>
      <c r="VDS37" t="s">
        <v>1143</v>
      </c>
      <c r="VDT37" t="s">
        <v>1143</v>
      </c>
      <c r="VDU37" t="s">
        <v>1143</v>
      </c>
      <c r="VDV37" t="s">
        <v>1143</v>
      </c>
      <c r="VDW37" t="s">
        <v>1143</v>
      </c>
      <c r="VDX37" t="s">
        <v>1143</v>
      </c>
      <c r="VDY37" t="s">
        <v>1143</v>
      </c>
      <c r="VDZ37" t="s">
        <v>1143</v>
      </c>
      <c r="VEA37" t="s">
        <v>1143</v>
      </c>
      <c r="VEB37" t="s">
        <v>1143</v>
      </c>
      <c r="VEC37" t="s">
        <v>1143</v>
      </c>
      <c r="VED37" t="s">
        <v>1143</v>
      </c>
      <c r="VEE37" t="s">
        <v>1143</v>
      </c>
      <c r="VEF37" t="s">
        <v>1143</v>
      </c>
      <c r="VEG37" t="s">
        <v>1143</v>
      </c>
      <c r="VEH37" t="s">
        <v>1143</v>
      </c>
      <c r="VEI37" t="s">
        <v>1143</v>
      </c>
      <c r="VEJ37" t="s">
        <v>1143</v>
      </c>
      <c r="VEK37" t="s">
        <v>1143</v>
      </c>
      <c r="VEL37" t="s">
        <v>1143</v>
      </c>
      <c r="VEM37" t="s">
        <v>1143</v>
      </c>
      <c r="VEN37" t="s">
        <v>1143</v>
      </c>
      <c r="VEO37" t="s">
        <v>1143</v>
      </c>
      <c r="VEP37" t="s">
        <v>1143</v>
      </c>
      <c r="VEQ37" t="s">
        <v>1143</v>
      </c>
      <c r="VER37" t="s">
        <v>1143</v>
      </c>
      <c r="VES37" t="s">
        <v>1143</v>
      </c>
      <c r="VET37" t="s">
        <v>1143</v>
      </c>
      <c r="VEU37" t="s">
        <v>1143</v>
      </c>
      <c r="VEV37" t="s">
        <v>1143</v>
      </c>
      <c r="VEW37" t="s">
        <v>1143</v>
      </c>
      <c r="VEX37" t="s">
        <v>1143</v>
      </c>
      <c r="VEY37" t="s">
        <v>1143</v>
      </c>
      <c r="VEZ37" t="s">
        <v>1143</v>
      </c>
      <c r="VFA37" t="s">
        <v>1143</v>
      </c>
      <c r="VFB37" t="s">
        <v>1143</v>
      </c>
      <c r="VFC37" t="s">
        <v>1143</v>
      </c>
      <c r="VFD37" t="s">
        <v>1143</v>
      </c>
      <c r="VFE37" t="s">
        <v>1143</v>
      </c>
      <c r="VFF37" t="s">
        <v>1143</v>
      </c>
      <c r="VFG37" t="s">
        <v>1143</v>
      </c>
      <c r="VFH37" t="s">
        <v>1143</v>
      </c>
      <c r="VFI37" t="s">
        <v>1143</v>
      </c>
      <c r="VFJ37" t="s">
        <v>1143</v>
      </c>
      <c r="VFK37" t="s">
        <v>1143</v>
      </c>
      <c r="VFL37" t="s">
        <v>1143</v>
      </c>
      <c r="VFM37" t="s">
        <v>1143</v>
      </c>
      <c r="VFN37" t="s">
        <v>1143</v>
      </c>
      <c r="VFO37" t="s">
        <v>1143</v>
      </c>
      <c r="VFP37" t="s">
        <v>1143</v>
      </c>
      <c r="VFQ37" t="s">
        <v>1143</v>
      </c>
      <c r="VFR37" t="s">
        <v>1143</v>
      </c>
      <c r="VFS37" t="s">
        <v>1143</v>
      </c>
      <c r="VFT37" t="s">
        <v>1143</v>
      </c>
      <c r="VFU37" t="s">
        <v>1143</v>
      </c>
      <c r="VFV37" t="s">
        <v>1143</v>
      </c>
      <c r="VFW37" t="s">
        <v>1143</v>
      </c>
      <c r="VFX37" t="s">
        <v>1143</v>
      </c>
      <c r="VFY37" t="s">
        <v>1143</v>
      </c>
      <c r="VFZ37" t="s">
        <v>1143</v>
      </c>
      <c r="VGA37" t="s">
        <v>1143</v>
      </c>
      <c r="VGB37" t="s">
        <v>1143</v>
      </c>
      <c r="VGC37" t="s">
        <v>1143</v>
      </c>
      <c r="VGD37" t="s">
        <v>1143</v>
      </c>
      <c r="VGE37" t="s">
        <v>1143</v>
      </c>
      <c r="VGF37" t="s">
        <v>1143</v>
      </c>
      <c r="VGG37" t="s">
        <v>1143</v>
      </c>
      <c r="VGH37" t="s">
        <v>1143</v>
      </c>
      <c r="VGI37" t="s">
        <v>1143</v>
      </c>
      <c r="VGJ37" t="s">
        <v>1143</v>
      </c>
      <c r="VGK37" t="s">
        <v>1143</v>
      </c>
      <c r="VGL37" t="s">
        <v>1143</v>
      </c>
      <c r="VGM37" t="s">
        <v>1143</v>
      </c>
      <c r="VGN37" t="s">
        <v>1143</v>
      </c>
      <c r="VGO37" t="s">
        <v>1143</v>
      </c>
      <c r="VGP37" t="s">
        <v>1143</v>
      </c>
      <c r="VGQ37" t="s">
        <v>1143</v>
      </c>
      <c r="VGR37" t="s">
        <v>1143</v>
      </c>
      <c r="VGS37" t="s">
        <v>1143</v>
      </c>
      <c r="VGT37" t="s">
        <v>1143</v>
      </c>
      <c r="VGU37" t="s">
        <v>1143</v>
      </c>
      <c r="VGV37" t="s">
        <v>1143</v>
      </c>
      <c r="VGW37" t="s">
        <v>1143</v>
      </c>
      <c r="VGX37" t="s">
        <v>1143</v>
      </c>
      <c r="VGY37" t="s">
        <v>1143</v>
      </c>
      <c r="VGZ37" t="s">
        <v>1143</v>
      </c>
      <c r="VHA37" t="s">
        <v>1143</v>
      </c>
      <c r="VHB37" t="s">
        <v>1143</v>
      </c>
      <c r="VHC37" t="s">
        <v>1143</v>
      </c>
      <c r="VHD37" t="s">
        <v>1143</v>
      </c>
      <c r="VHE37" t="s">
        <v>1143</v>
      </c>
      <c r="VHF37" t="s">
        <v>1143</v>
      </c>
      <c r="VHG37" t="s">
        <v>1143</v>
      </c>
      <c r="VHH37" t="s">
        <v>1143</v>
      </c>
      <c r="VHI37" t="s">
        <v>1143</v>
      </c>
      <c r="VHJ37" t="s">
        <v>1143</v>
      </c>
      <c r="VHK37" t="s">
        <v>1143</v>
      </c>
      <c r="VHL37" t="s">
        <v>1143</v>
      </c>
      <c r="VHM37" t="s">
        <v>1143</v>
      </c>
      <c r="VHN37" t="s">
        <v>1143</v>
      </c>
      <c r="VHO37" t="s">
        <v>1143</v>
      </c>
      <c r="VHP37" t="s">
        <v>1143</v>
      </c>
      <c r="VHQ37" t="s">
        <v>1143</v>
      </c>
      <c r="VHR37" t="s">
        <v>1143</v>
      </c>
      <c r="VHS37" t="s">
        <v>1143</v>
      </c>
      <c r="VHT37" t="s">
        <v>1143</v>
      </c>
      <c r="VHU37" t="s">
        <v>1143</v>
      </c>
      <c r="VHV37" t="s">
        <v>1143</v>
      </c>
      <c r="VHW37" t="s">
        <v>1143</v>
      </c>
      <c r="VHX37" t="s">
        <v>1143</v>
      </c>
      <c r="VHY37" t="s">
        <v>1143</v>
      </c>
      <c r="VHZ37" t="s">
        <v>1143</v>
      </c>
      <c r="VIA37" t="s">
        <v>1143</v>
      </c>
      <c r="VIB37" t="s">
        <v>1143</v>
      </c>
      <c r="VIC37" t="s">
        <v>1143</v>
      </c>
      <c r="VID37" t="s">
        <v>1143</v>
      </c>
      <c r="VIE37" t="s">
        <v>1143</v>
      </c>
      <c r="VIF37" t="s">
        <v>1143</v>
      </c>
      <c r="VIG37" t="s">
        <v>1143</v>
      </c>
      <c r="VIH37" t="s">
        <v>1143</v>
      </c>
      <c r="VII37" t="s">
        <v>1143</v>
      </c>
      <c r="VIJ37" t="s">
        <v>1143</v>
      </c>
      <c r="VIK37" t="s">
        <v>1143</v>
      </c>
      <c r="VIL37" t="s">
        <v>1143</v>
      </c>
      <c r="VIM37" t="s">
        <v>1143</v>
      </c>
      <c r="VIN37" t="s">
        <v>1143</v>
      </c>
      <c r="VIO37" t="s">
        <v>1143</v>
      </c>
      <c r="VIP37" t="s">
        <v>1143</v>
      </c>
      <c r="VIQ37" t="s">
        <v>1143</v>
      </c>
      <c r="VIR37" t="s">
        <v>1143</v>
      </c>
      <c r="VIS37" t="s">
        <v>1143</v>
      </c>
      <c r="VIT37" t="s">
        <v>1143</v>
      </c>
      <c r="VIU37" t="s">
        <v>1143</v>
      </c>
      <c r="VIV37" t="s">
        <v>1143</v>
      </c>
      <c r="VIW37" t="s">
        <v>1143</v>
      </c>
      <c r="VIX37" t="s">
        <v>1143</v>
      </c>
      <c r="VIY37" t="s">
        <v>1143</v>
      </c>
      <c r="VIZ37" t="s">
        <v>1143</v>
      </c>
      <c r="VJA37" t="s">
        <v>1143</v>
      </c>
      <c r="VJB37" t="s">
        <v>1143</v>
      </c>
      <c r="VJC37" t="s">
        <v>1143</v>
      </c>
      <c r="VJD37" t="s">
        <v>1143</v>
      </c>
      <c r="VJE37" t="s">
        <v>1143</v>
      </c>
      <c r="VJF37" t="s">
        <v>1143</v>
      </c>
      <c r="VJG37" t="s">
        <v>1143</v>
      </c>
      <c r="VJH37" t="s">
        <v>1143</v>
      </c>
      <c r="VJI37" t="s">
        <v>1143</v>
      </c>
      <c r="VJJ37" t="s">
        <v>1143</v>
      </c>
      <c r="VJK37" t="s">
        <v>1143</v>
      </c>
      <c r="VJL37" t="s">
        <v>1143</v>
      </c>
      <c r="VJM37" t="s">
        <v>1143</v>
      </c>
      <c r="VJN37" t="s">
        <v>1143</v>
      </c>
      <c r="VJO37" t="s">
        <v>1143</v>
      </c>
      <c r="VJP37" t="s">
        <v>1143</v>
      </c>
      <c r="VJQ37" t="s">
        <v>1143</v>
      </c>
      <c r="VJR37" t="s">
        <v>1143</v>
      </c>
      <c r="VJS37" t="s">
        <v>1143</v>
      </c>
      <c r="VJT37" t="s">
        <v>1143</v>
      </c>
      <c r="VJU37" t="s">
        <v>1143</v>
      </c>
      <c r="VJV37" t="s">
        <v>1143</v>
      </c>
      <c r="VJW37" t="s">
        <v>1143</v>
      </c>
      <c r="VJX37" t="s">
        <v>1143</v>
      </c>
      <c r="VJY37" t="s">
        <v>1143</v>
      </c>
      <c r="VJZ37" t="s">
        <v>1143</v>
      </c>
      <c r="VKA37" t="s">
        <v>1143</v>
      </c>
      <c r="VKB37" t="s">
        <v>1143</v>
      </c>
      <c r="VKC37" t="s">
        <v>1143</v>
      </c>
      <c r="VKD37" t="s">
        <v>1143</v>
      </c>
      <c r="VKE37" t="s">
        <v>1143</v>
      </c>
      <c r="VKF37" t="s">
        <v>1143</v>
      </c>
      <c r="VKG37" t="s">
        <v>1143</v>
      </c>
      <c r="VKH37" t="s">
        <v>1143</v>
      </c>
      <c r="VKI37" t="s">
        <v>1143</v>
      </c>
      <c r="VKJ37" t="s">
        <v>1143</v>
      </c>
      <c r="VKK37" t="s">
        <v>1143</v>
      </c>
      <c r="VKL37" t="s">
        <v>1143</v>
      </c>
      <c r="VKM37" t="s">
        <v>1143</v>
      </c>
      <c r="VKN37" t="s">
        <v>1143</v>
      </c>
      <c r="VKO37" t="s">
        <v>1143</v>
      </c>
      <c r="VKP37" t="s">
        <v>1143</v>
      </c>
      <c r="VKQ37" t="s">
        <v>1143</v>
      </c>
      <c r="VKR37" t="s">
        <v>1143</v>
      </c>
      <c r="VKS37" t="s">
        <v>1143</v>
      </c>
      <c r="VKT37" t="s">
        <v>1143</v>
      </c>
      <c r="VKU37" t="s">
        <v>1143</v>
      </c>
      <c r="VKV37" t="s">
        <v>1143</v>
      </c>
      <c r="VKW37" t="s">
        <v>1143</v>
      </c>
      <c r="VKX37" t="s">
        <v>1143</v>
      </c>
      <c r="VKY37" t="s">
        <v>1143</v>
      </c>
      <c r="VKZ37" t="s">
        <v>1143</v>
      </c>
      <c r="VLA37" t="s">
        <v>1143</v>
      </c>
      <c r="VLB37" t="s">
        <v>1143</v>
      </c>
      <c r="VLC37" t="s">
        <v>1143</v>
      </c>
      <c r="VLD37" t="s">
        <v>1143</v>
      </c>
      <c r="VLE37" t="s">
        <v>1143</v>
      </c>
      <c r="VLF37" t="s">
        <v>1143</v>
      </c>
      <c r="VLG37" t="s">
        <v>1143</v>
      </c>
      <c r="VLH37" t="s">
        <v>1143</v>
      </c>
      <c r="VLI37" t="s">
        <v>1143</v>
      </c>
      <c r="VLJ37" t="s">
        <v>1143</v>
      </c>
      <c r="VLK37" t="s">
        <v>1143</v>
      </c>
      <c r="VLL37" t="s">
        <v>1143</v>
      </c>
      <c r="VLM37" t="s">
        <v>1143</v>
      </c>
      <c r="VLN37" t="s">
        <v>1143</v>
      </c>
      <c r="VLO37" t="s">
        <v>1143</v>
      </c>
      <c r="VLP37" t="s">
        <v>1143</v>
      </c>
      <c r="VLQ37" t="s">
        <v>1143</v>
      </c>
      <c r="VLR37" t="s">
        <v>1143</v>
      </c>
      <c r="VLS37" t="s">
        <v>1143</v>
      </c>
      <c r="VLT37" t="s">
        <v>1143</v>
      </c>
      <c r="VLU37" t="s">
        <v>1143</v>
      </c>
      <c r="VLV37" t="s">
        <v>1143</v>
      </c>
      <c r="VLW37" t="s">
        <v>1143</v>
      </c>
      <c r="VLX37" t="s">
        <v>1143</v>
      </c>
      <c r="VLY37" t="s">
        <v>1143</v>
      </c>
      <c r="VLZ37" t="s">
        <v>1143</v>
      </c>
      <c r="VMA37" t="s">
        <v>1143</v>
      </c>
      <c r="VMB37" t="s">
        <v>1143</v>
      </c>
      <c r="VMC37" t="s">
        <v>1143</v>
      </c>
      <c r="VMD37" t="s">
        <v>1143</v>
      </c>
      <c r="VME37" t="s">
        <v>1143</v>
      </c>
      <c r="VMF37" t="s">
        <v>1143</v>
      </c>
      <c r="VMG37" t="s">
        <v>1143</v>
      </c>
      <c r="VMH37" t="s">
        <v>1143</v>
      </c>
      <c r="VMI37" t="s">
        <v>1143</v>
      </c>
      <c r="VMJ37" t="s">
        <v>1143</v>
      </c>
      <c r="VMK37" t="s">
        <v>1143</v>
      </c>
      <c r="VML37" t="s">
        <v>1143</v>
      </c>
      <c r="VMM37" t="s">
        <v>1143</v>
      </c>
      <c r="VMN37" t="s">
        <v>1143</v>
      </c>
      <c r="VMO37" t="s">
        <v>1143</v>
      </c>
      <c r="VMP37" t="s">
        <v>1143</v>
      </c>
      <c r="VMQ37" t="s">
        <v>1143</v>
      </c>
      <c r="VMR37" t="s">
        <v>1143</v>
      </c>
      <c r="VMS37" t="s">
        <v>1143</v>
      </c>
      <c r="VMT37" t="s">
        <v>1143</v>
      </c>
      <c r="VMU37" t="s">
        <v>1143</v>
      </c>
      <c r="VMV37" t="s">
        <v>1143</v>
      </c>
      <c r="VMW37" t="s">
        <v>1143</v>
      </c>
      <c r="VMX37" t="s">
        <v>1143</v>
      </c>
      <c r="VMY37" t="s">
        <v>1143</v>
      </c>
      <c r="VMZ37" t="s">
        <v>1143</v>
      </c>
      <c r="VNA37" t="s">
        <v>1143</v>
      </c>
      <c r="VNB37" t="s">
        <v>1143</v>
      </c>
      <c r="VNC37" t="s">
        <v>1143</v>
      </c>
      <c r="VND37" t="s">
        <v>1143</v>
      </c>
      <c r="VNE37" t="s">
        <v>1143</v>
      </c>
      <c r="VNF37" t="s">
        <v>1143</v>
      </c>
      <c r="VNG37" t="s">
        <v>1143</v>
      </c>
      <c r="VNH37" t="s">
        <v>1143</v>
      </c>
      <c r="VNI37" t="s">
        <v>1143</v>
      </c>
      <c r="VNJ37" t="s">
        <v>1143</v>
      </c>
      <c r="VNK37" t="s">
        <v>1143</v>
      </c>
      <c r="VNL37" t="s">
        <v>1143</v>
      </c>
      <c r="VNM37" t="s">
        <v>1143</v>
      </c>
      <c r="VNN37" t="s">
        <v>1143</v>
      </c>
      <c r="VNO37" t="s">
        <v>1143</v>
      </c>
      <c r="VNP37" t="s">
        <v>1143</v>
      </c>
      <c r="VNQ37" t="s">
        <v>1143</v>
      </c>
      <c r="VNR37" t="s">
        <v>1143</v>
      </c>
      <c r="VNS37" t="s">
        <v>1143</v>
      </c>
      <c r="VNT37" t="s">
        <v>1143</v>
      </c>
      <c r="VNU37" t="s">
        <v>1143</v>
      </c>
      <c r="VNV37" t="s">
        <v>1143</v>
      </c>
      <c r="VNW37" t="s">
        <v>1143</v>
      </c>
      <c r="VNX37" t="s">
        <v>1143</v>
      </c>
      <c r="VNY37" t="s">
        <v>1143</v>
      </c>
      <c r="VNZ37" t="s">
        <v>1143</v>
      </c>
      <c r="VOA37" t="s">
        <v>1143</v>
      </c>
      <c r="VOB37" t="s">
        <v>1143</v>
      </c>
      <c r="VOC37" t="s">
        <v>1143</v>
      </c>
      <c r="VOD37" t="s">
        <v>1143</v>
      </c>
      <c r="VOE37" t="s">
        <v>1143</v>
      </c>
      <c r="VOF37" t="s">
        <v>1143</v>
      </c>
      <c r="VOG37" t="s">
        <v>1143</v>
      </c>
      <c r="VOH37" t="s">
        <v>1143</v>
      </c>
      <c r="VOI37" t="s">
        <v>1143</v>
      </c>
      <c r="VOJ37" t="s">
        <v>1143</v>
      </c>
      <c r="VOK37" t="s">
        <v>1143</v>
      </c>
      <c r="VOL37" t="s">
        <v>1143</v>
      </c>
      <c r="VOM37" t="s">
        <v>1143</v>
      </c>
      <c r="VON37" t="s">
        <v>1143</v>
      </c>
      <c r="VOO37" t="s">
        <v>1143</v>
      </c>
      <c r="VOP37" t="s">
        <v>1143</v>
      </c>
      <c r="VOQ37" t="s">
        <v>1143</v>
      </c>
      <c r="VOR37" t="s">
        <v>1143</v>
      </c>
      <c r="VOS37" t="s">
        <v>1143</v>
      </c>
      <c r="VOT37" t="s">
        <v>1143</v>
      </c>
      <c r="VOU37" t="s">
        <v>1143</v>
      </c>
      <c r="VOV37" t="s">
        <v>1143</v>
      </c>
      <c r="VOW37" t="s">
        <v>1143</v>
      </c>
      <c r="VOX37" t="s">
        <v>1143</v>
      </c>
      <c r="VOY37" t="s">
        <v>1143</v>
      </c>
      <c r="VOZ37" t="s">
        <v>1143</v>
      </c>
      <c r="VPA37" t="s">
        <v>1143</v>
      </c>
      <c r="VPB37" t="s">
        <v>1143</v>
      </c>
      <c r="VPC37" t="s">
        <v>1143</v>
      </c>
      <c r="VPD37" t="s">
        <v>1143</v>
      </c>
      <c r="VPE37" t="s">
        <v>1143</v>
      </c>
      <c r="VPF37" t="s">
        <v>1143</v>
      </c>
      <c r="VPG37" t="s">
        <v>1143</v>
      </c>
      <c r="VPH37" t="s">
        <v>1143</v>
      </c>
      <c r="VPI37" t="s">
        <v>1143</v>
      </c>
      <c r="VPJ37" t="s">
        <v>1143</v>
      </c>
      <c r="VPK37" t="s">
        <v>1143</v>
      </c>
      <c r="VPL37" t="s">
        <v>1143</v>
      </c>
      <c r="VPM37" t="s">
        <v>1143</v>
      </c>
      <c r="VPN37" t="s">
        <v>1143</v>
      </c>
      <c r="VPO37" t="s">
        <v>1143</v>
      </c>
      <c r="VPP37" t="s">
        <v>1143</v>
      </c>
      <c r="VPQ37" t="s">
        <v>1143</v>
      </c>
      <c r="VPR37" t="s">
        <v>1143</v>
      </c>
      <c r="VPS37" t="s">
        <v>1143</v>
      </c>
      <c r="VPT37" t="s">
        <v>1143</v>
      </c>
      <c r="VPU37" t="s">
        <v>1143</v>
      </c>
      <c r="VPV37" t="s">
        <v>1143</v>
      </c>
      <c r="VPW37" t="s">
        <v>1143</v>
      </c>
      <c r="VPX37" t="s">
        <v>1143</v>
      </c>
      <c r="VPY37" t="s">
        <v>1143</v>
      </c>
      <c r="VPZ37" t="s">
        <v>1143</v>
      </c>
      <c r="VQA37" t="s">
        <v>1143</v>
      </c>
      <c r="VQB37" t="s">
        <v>1143</v>
      </c>
      <c r="VQC37" t="s">
        <v>1143</v>
      </c>
      <c r="VQD37" t="s">
        <v>1143</v>
      </c>
      <c r="VQE37" t="s">
        <v>1143</v>
      </c>
      <c r="VQF37" t="s">
        <v>1143</v>
      </c>
      <c r="VQG37" t="s">
        <v>1143</v>
      </c>
      <c r="VQH37" t="s">
        <v>1143</v>
      </c>
      <c r="VQI37" t="s">
        <v>1143</v>
      </c>
      <c r="VQJ37" t="s">
        <v>1143</v>
      </c>
      <c r="VQK37" t="s">
        <v>1143</v>
      </c>
      <c r="VQL37" t="s">
        <v>1143</v>
      </c>
      <c r="VQM37" t="s">
        <v>1143</v>
      </c>
      <c r="VQN37" t="s">
        <v>1143</v>
      </c>
      <c r="VQO37" t="s">
        <v>1143</v>
      </c>
      <c r="VQP37" t="s">
        <v>1143</v>
      </c>
      <c r="VQQ37" t="s">
        <v>1143</v>
      </c>
      <c r="VQR37" t="s">
        <v>1143</v>
      </c>
      <c r="VQS37" t="s">
        <v>1143</v>
      </c>
      <c r="VQT37" t="s">
        <v>1143</v>
      </c>
      <c r="VQU37" t="s">
        <v>1143</v>
      </c>
      <c r="VQV37" t="s">
        <v>1143</v>
      </c>
      <c r="VQW37" t="s">
        <v>1143</v>
      </c>
      <c r="VQX37" t="s">
        <v>1143</v>
      </c>
      <c r="VQY37" t="s">
        <v>1143</v>
      </c>
      <c r="VQZ37" t="s">
        <v>1143</v>
      </c>
      <c r="VRA37" t="s">
        <v>1143</v>
      </c>
      <c r="VRB37" t="s">
        <v>1143</v>
      </c>
      <c r="VRC37" t="s">
        <v>1143</v>
      </c>
      <c r="VRD37" t="s">
        <v>1143</v>
      </c>
      <c r="VRE37" t="s">
        <v>1143</v>
      </c>
      <c r="VRF37" t="s">
        <v>1143</v>
      </c>
      <c r="VRG37" t="s">
        <v>1143</v>
      </c>
      <c r="VRH37" t="s">
        <v>1143</v>
      </c>
      <c r="VRI37" t="s">
        <v>1143</v>
      </c>
      <c r="VRJ37" t="s">
        <v>1143</v>
      </c>
      <c r="VRK37" t="s">
        <v>1143</v>
      </c>
      <c r="VRL37" t="s">
        <v>1143</v>
      </c>
      <c r="VRM37" t="s">
        <v>1143</v>
      </c>
      <c r="VRN37" t="s">
        <v>1143</v>
      </c>
      <c r="VRO37" t="s">
        <v>1143</v>
      </c>
      <c r="VRP37" t="s">
        <v>1143</v>
      </c>
      <c r="VRQ37" t="s">
        <v>1143</v>
      </c>
      <c r="VRR37" t="s">
        <v>1143</v>
      </c>
      <c r="VRS37" t="s">
        <v>1143</v>
      </c>
      <c r="VRT37" t="s">
        <v>1143</v>
      </c>
      <c r="VRU37" t="s">
        <v>1143</v>
      </c>
      <c r="VRV37" t="s">
        <v>1143</v>
      </c>
      <c r="VRW37" t="s">
        <v>1143</v>
      </c>
      <c r="VRX37" t="s">
        <v>1143</v>
      </c>
      <c r="VRY37" t="s">
        <v>1143</v>
      </c>
      <c r="VRZ37" t="s">
        <v>1143</v>
      </c>
      <c r="VSA37" t="s">
        <v>1143</v>
      </c>
      <c r="VSB37" t="s">
        <v>1143</v>
      </c>
      <c r="VSC37" t="s">
        <v>1143</v>
      </c>
      <c r="VSD37" t="s">
        <v>1143</v>
      </c>
      <c r="VSE37" t="s">
        <v>1143</v>
      </c>
      <c r="VSF37" t="s">
        <v>1143</v>
      </c>
      <c r="VSG37" t="s">
        <v>1143</v>
      </c>
      <c r="VSH37" t="s">
        <v>1143</v>
      </c>
      <c r="VSI37" t="s">
        <v>1143</v>
      </c>
      <c r="VSJ37" t="s">
        <v>1143</v>
      </c>
      <c r="VSK37" t="s">
        <v>1143</v>
      </c>
      <c r="VSL37" t="s">
        <v>1143</v>
      </c>
      <c r="VSM37" t="s">
        <v>1143</v>
      </c>
      <c r="VSN37" t="s">
        <v>1143</v>
      </c>
      <c r="VSO37" t="s">
        <v>1143</v>
      </c>
      <c r="VSP37" t="s">
        <v>1143</v>
      </c>
      <c r="VSQ37" t="s">
        <v>1143</v>
      </c>
      <c r="VSR37" t="s">
        <v>1143</v>
      </c>
      <c r="VSS37" t="s">
        <v>1143</v>
      </c>
      <c r="VST37" t="s">
        <v>1143</v>
      </c>
      <c r="VSU37" t="s">
        <v>1143</v>
      </c>
      <c r="VSV37" t="s">
        <v>1143</v>
      </c>
      <c r="VSW37" t="s">
        <v>1143</v>
      </c>
      <c r="VSX37" t="s">
        <v>1143</v>
      </c>
      <c r="VSY37" t="s">
        <v>1143</v>
      </c>
      <c r="VSZ37" t="s">
        <v>1143</v>
      </c>
      <c r="VTA37" t="s">
        <v>1143</v>
      </c>
      <c r="VTB37" t="s">
        <v>1143</v>
      </c>
      <c r="VTC37" t="s">
        <v>1143</v>
      </c>
      <c r="VTD37" t="s">
        <v>1143</v>
      </c>
      <c r="VTE37" t="s">
        <v>1143</v>
      </c>
      <c r="VTF37" t="s">
        <v>1143</v>
      </c>
      <c r="VTG37" t="s">
        <v>1143</v>
      </c>
      <c r="VTH37" t="s">
        <v>1143</v>
      </c>
      <c r="VTI37" t="s">
        <v>1143</v>
      </c>
      <c r="VTJ37" t="s">
        <v>1143</v>
      </c>
      <c r="VTK37" t="s">
        <v>1143</v>
      </c>
      <c r="VTL37" t="s">
        <v>1143</v>
      </c>
      <c r="VTM37" t="s">
        <v>1143</v>
      </c>
      <c r="VTN37" t="s">
        <v>1143</v>
      </c>
      <c r="VTO37" t="s">
        <v>1143</v>
      </c>
      <c r="VTP37" t="s">
        <v>1143</v>
      </c>
      <c r="VTQ37" t="s">
        <v>1143</v>
      </c>
      <c r="VTR37" t="s">
        <v>1143</v>
      </c>
      <c r="VTS37" t="s">
        <v>1143</v>
      </c>
      <c r="VTT37" t="s">
        <v>1143</v>
      </c>
      <c r="VTU37" t="s">
        <v>1143</v>
      </c>
      <c r="VTV37" t="s">
        <v>1143</v>
      </c>
      <c r="VTW37" t="s">
        <v>1143</v>
      </c>
      <c r="VTX37" t="s">
        <v>1143</v>
      </c>
      <c r="VTY37" t="s">
        <v>1143</v>
      </c>
      <c r="VTZ37" t="s">
        <v>1143</v>
      </c>
      <c r="VUA37" t="s">
        <v>1143</v>
      </c>
      <c r="VUB37" t="s">
        <v>1143</v>
      </c>
      <c r="VUC37" t="s">
        <v>1143</v>
      </c>
      <c r="VUD37" t="s">
        <v>1143</v>
      </c>
      <c r="VUE37" t="s">
        <v>1143</v>
      </c>
      <c r="VUF37" t="s">
        <v>1143</v>
      </c>
      <c r="VUG37" t="s">
        <v>1143</v>
      </c>
      <c r="VUH37" t="s">
        <v>1143</v>
      </c>
      <c r="VUI37" t="s">
        <v>1143</v>
      </c>
      <c r="VUJ37" t="s">
        <v>1143</v>
      </c>
      <c r="VUK37" t="s">
        <v>1143</v>
      </c>
      <c r="VUL37" t="s">
        <v>1143</v>
      </c>
      <c r="VUM37" t="s">
        <v>1143</v>
      </c>
      <c r="VUN37" t="s">
        <v>1143</v>
      </c>
      <c r="VUO37" t="s">
        <v>1143</v>
      </c>
      <c r="VUP37" t="s">
        <v>1143</v>
      </c>
      <c r="VUQ37" t="s">
        <v>1143</v>
      </c>
      <c r="VUR37" t="s">
        <v>1143</v>
      </c>
      <c r="VUS37" t="s">
        <v>1143</v>
      </c>
      <c r="VUT37" t="s">
        <v>1143</v>
      </c>
      <c r="VUU37" t="s">
        <v>1143</v>
      </c>
      <c r="VUV37" t="s">
        <v>1143</v>
      </c>
      <c r="VUW37" t="s">
        <v>1143</v>
      </c>
      <c r="VUX37" t="s">
        <v>1143</v>
      </c>
      <c r="VUY37" t="s">
        <v>1143</v>
      </c>
      <c r="VUZ37" t="s">
        <v>1143</v>
      </c>
      <c r="VVA37" t="s">
        <v>1143</v>
      </c>
      <c r="VVB37" t="s">
        <v>1143</v>
      </c>
      <c r="VVC37" t="s">
        <v>1143</v>
      </c>
      <c r="VVD37" t="s">
        <v>1143</v>
      </c>
      <c r="VVE37" t="s">
        <v>1143</v>
      </c>
      <c r="VVF37" t="s">
        <v>1143</v>
      </c>
      <c r="VVG37" t="s">
        <v>1143</v>
      </c>
      <c r="VVH37" t="s">
        <v>1143</v>
      </c>
      <c r="VVI37" t="s">
        <v>1143</v>
      </c>
      <c r="VVJ37" t="s">
        <v>1143</v>
      </c>
      <c r="VVK37" t="s">
        <v>1143</v>
      </c>
      <c r="VVL37" t="s">
        <v>1143</v>
      </c>
      <c r="VVM37" t="s">
        <v>1143</v>
      </c>
      <c r="VVN37" t="s">
        <v>1143</v>
      </c>
      <c r="VVO37" t="s">
        <v>1143</v>
      </c>
      <c r="VVP37" t="s">
        <v>1143</v>
      </c>
      <c r="VVQ37" t="s">
        <v>1143</v>
      </c>
      <c r="VVR37" t="s">
        <v>1143</v>
      </c>
      <c r="VVS37" t="s">
        <v>1143</v>
      </c>
      <c r="VVT37" t="s">
        <v>1143</v>
      </c>
      <c r="VVU37" t="s">
        <v>1143</v>
      </c>
      <c r="VVV37" t="s">
        <v>1143</v>
      </c>
      <c r="VVW37" t="s">
        <v>1143</v>
      </c>
      <c r="VVX37" t="s">
        <v>1143</v>
      </c>
      <c r="VVY37" t="s">
        <v>1143</v>
      </c>
      <c r="VVZ37" t="s">
        <v>1143</v>
      </c>
      <c r="VWA37" t="s">
        <v>1143</v>
      </c>
      <c r="VWB37" t="s">
        <v>1143</v>
      </c>
      <c r="VWC37" t="s">
        <v>1143</v>
      </c>
      <c r="VWD37" t="s">
        <v>1143</v>
      </c>
      <c r="VWE37" t="s">
        <v>1143</v>
      </c>
      <c r="VWF37" t="s">
        <v>1143</v>
      </c>
      <c r="VWG37" t="s">
        <v>1143</v>
      </c>
      <c r="VWH37" t="s">
        <v>1143</v>
      </c>
      <c r="VWI37" t="s">
        <v>1143</v>
      </c>
      <c r="VWJ37" t="s">
        <v>1143</v>
      </c>
      <c r="VWK37" t="s">
        <v>1143</v>
      </c>
      <c r="VWL37" t="s">
        <v>1143</v>
      </c>
      <c r="VWM37" t="s">
        <v>1143</v>
      </c>
      <c r="VWN37" t="s">
        <v>1143</v>
      </c>
      <c r="VWO37" t="s">
        <v>1143</v>
      </c>
      <c r="VWP37" t="s">
        <v>1143</v>
      </c>
      <c r="VWQ37" t="s">
        <v>1143</v>
      </c>
      <c r="VWR37" t="s">
        <v>1143</v>
      </c>
      <c r="VWS37" t="s">
        <v>1143</v>
      </c>
      <c r="VWT37" t="s">
        <v>1143</v>
      </c>
      <c r="VWU37" t="s">
        <v>1143</v>
      </c>
      <c r="VWV37" t="s">
        <v>1143</v>
      </c>
      <c r="VWW37" t="s">
        <v>1143</v>
      </c>
      <c r="VWX37" t="s">
        <v>1143</v>
      </c>
      <c r="VWY37" t="s">
        <v>1143</v>
      </c>
      <c r="VWZ37" t="s">
        <v>1143</v>
      </c>
      <c r="VXA37" t="s">
        <v>1143</v>
      </c>
      <c r="VXB37" t="s">
        <v>1143</v>
      </c>
      <c r="VXC37" t="s">
        <v>1143</v>
      </c>
      <c r="VXD37" t="s">
        <v>1143</v>
      </c>
      <c r="VXE37" t="s">
        <v>1143</v>
      </c>
      <c r="VXF37" t="s">
        <v>1143</v>
      </c>
      <c r="VXG37" t="s">
        <v>1143</v>
      </c>
      <c r="VXH37" t="s">
        <v>1143</v>
      </c>
      <c r="VXI37" t="s">
        <v>1143</v>
      </c>
      <c r="VXJ37" t="s">
        <v>1143</v>
      </c>
      <c r="VXK37" t="s">
        <v>1143</v>
      </c>
      <c r="VXL37" t="s">
        <v>1143</v>
      </c>
      <c r="VXM37" t="s">
        <v>1143</v>
      </c>
      <c r="VXN37" t="s">
        <v>1143</v>
      </c>
      <c r="VXO37" t="s">
        <v>1143</v>
      </c>
      <c r="VXP37" t="s">
        <v>1143</v>
      </c>
      <c r="VXQ37" t="s">
        <v>1143</v>
      </c>
      <c r="VXR37" t="s">
        <v>1143</v>
      </c>
      <c r="VXS37" t="s">
        <v>1143</v>
      </c>
      <c r="VXT37" t="s">
        <v>1143</v>
      </c>
      <c r="VXU37" t="s">
        <v>1143</v>
      </c>
      <c r="VXV37" t="s">
        <v>1143</v>
      </c>
      <c r="VXW37" t="s">
        <v>1143</v>
      </c>
      <c r="VXX37" t="s">
        <v>1143</v>
      </c>
      <c r="VXY37" t="s">
        <v>1143</v>
      </c>
      <c r="VXZ37" t="s">
        <v>1143</v>
      </c>
      <c r="VYA37" t="s">
        <v>1143</v>
      </c>
      <c r="VYB37" t="s">
        <v>1143</v>
      </c>
      <c r="VYC37" t="s">
        <v>1143</v>
      </c>
      <c r="VYD37" t="s">
        <v>1143</v>
      </c>
      <c r="VYE37" t="s">
        <v>1143</v>
      </c>
      <c r="VYF37" t="s">
        <v>1143</v>
      </c>
      <c r="VYG37" t="s">
        <v>1143</v>
      </c>
      <c r="VYH37" t="s">
        <v>1143</v>
      </c>
      <c r="VYI37" t="s">
        <v>1143</v>
      </c>
      <c r="VYJ37" t="s">
        <v>1143</v>
      </c>
      <c r="VYK37" t="s">
        <v>1143</v>
      </c>
      <c r="VYL37" t="s">
        <v>1143</v>
      </c>
      <c r="VYM37" t="s">
        <v>1143</v>
      </c>
      <c r="VYN37" t="s">
        <v>1143</v>
      </c>
      <c r="VYO37" t="s">
        <v>1143</v>
      </c>
      <c r="VYP37" t="s">
        <v>1143</v>
      </c>
      <c r="VYQ37" t="s">
        <v>1143</v>
      </c>
      <c r="VYR37" t="s">
        <v>1143</v>
      </c>
      <c r="VYS37" t="s">
        <v>1143</v>
      </c>
      <c r="VYT37" t="s">
        <v>1143</v>
      </c>
      <c r="VYU37" t="s">
        <v>1143</v>
      </c>
      <c r="VYV37" t="s">
        <v>1143</v>
      </c>
      <c r="VYW37" t="s">
        <v>1143</v>
      </c>
      <c r="VYX37" t="s">
        <v>1143</v>
      </c>
      <c r="VYY37" t="s">
        <v>1143</v>
      </c>
      <c r="VYZ37" t="s">
        <v>1143</v>
      </c>
      <c r="VZA37" t="s">
        <v>1143</v>
      </c>
      <c r="VZB37" t="s">
        <v>1143</v>
      </c>
      <c r="VZC37" t="s">
        <v>1143</v>
      </c>
      <c r="VZD37" t="s">
        <v>1143</v>
      </c>
      <c r="VZE37" t="s">
        <v>1143</v>
      </c>
      <c r="VZF37" t="s">
        <v>1143</v>
      </c>
      <c r="VZG37" t="s">
        <v>1143</v>
      </c>
      <c r="VZH37" t="s">
        <v>1143</v>
      </c>
      <c r="VZI37" t="s">
        <v>1143</v>
      </c>
      <c r="VZJ37" t="s">
        <v>1143</v>
      </c>
      <c r="VZK37" t="s">
        <v>1143</v>
      </c>
      <c r="VZL37" t="s">
        <v>1143</v>
      </c>
      <c r="VZM37" t="s">
        <v>1143</v>
      </c>
      <c r="VZN37" t="s">
        <v>1143</v>
      </c>
      <c r="VZO37" t="s">
        <v>1143</v>
      </c>
      <c r="VZP37" t="s">
        <v>1143</v>
      </c>
      <c r="VZQ37" t="s">
        <v>1143</v>
      </c>
      <c r="VZR37" t="s">
        <v>1143</v>
      </c>
      <c r="VZS37" t="s">
        <v>1143</v>
      </c>
      <c r="VZT37" t="s">
        <v>1143</v>
      </c>
      <c r="VZU37" t="s">
        <v>1143</v>
      </c>
      <c r="VZV37" t="s">
        <v>1143</v>
      </c>
      <c r="VZW37" t="s">
        <v>1143</v>
      </c>
      <c r="VZX37" t="s">
        <v>1143</v>
      </c>
      <c r="VZY37" t="s">
        <v>1143</v>
      </c>
      <c r="VZZ37" t="s">
        <v>1143</v>
      </c>
      <c r="WAA37" t="s">
        <v>1143</v>
      </c>
      <c r="WAB37" t="s">
        <v>1143</v>
      </c>
      <c r="WAC37" t="s">
        <v>1143</v>
      </c>
      <c r="WAD37" t="s">
        <v>1143</v>
      </c>
      <c r="WAE37" t="s">
        <v>1143</v>
      </c>
      <c r="WAF37" t="s">
        <v>1143</v>
      </c>
      <c r="WAG37" t="s">
        <v>1143</v>
      </c>
      <c r="WAH37" t="s">
        <v>1143</v>
      </c>
      <c r="WAI37" t="s">
        <v>1143</v>
      </c>
      <c r="WAJ37" t="s">
        <v>1143</v>
      </c>
      <c r="WAK37" t="s">
        <v>1143</v>
      </c>
      <c r="WAL37" t="s">
        <v>1143</v>
      </c>
      <c r="WAM37" t="s">
        <v>1143</v>
      </c>
      <c r="WAN37" t="s">
        <v>1143</v>
      </c>
      <c r="WAO37" t="s">
        <v>1143</v>
      </c>
      <c r="WAP37" t="s">
        <v>1143</v>
      </c>
      <c r="WAQ37" t="s">
        <v>1143</v>
      </c>
      <c r="WAR37" t="s">
        <v>1143</v>
      </c>
      <c r="WAS37" t="s">
        <v>1143</v>
      </c>
      <c r="WAT37" t="s">
        <v>1143</v>
      </c>
      <c r="WAU37" t="s">
        <v>1143</v>
      </c>
      <c r="WAV37" t="s">
        <v>1143</v>
      </c>
      <c r="WAW37" t="s">
        <v>1143</v>
      </c>
      <c r="WAX37" t="s">
        <v>1143</v>
      </c>
      <c r="WAY37" t="s">
        <v>1143</v>
      </c>
      <c r="WAZ37" t="s">
        <v>1143</v>
      </c>
      <c r="WBA37" t="s">
        <v>1143</v>
      </c>
      <c r="WBB37" t="s">
        <v>1143</v>
      </c>
      <c r="WBC37" t="s">
        <v>1143</v>
      </c>
      <c r="WBD37" t="s">
        <v>1143</v>
      </c>
      <c r="WBE37" t="s">
        <v>1143</v>
      </c>
      <c r="WBF37" t="s">
        <v>1143</v>
      </c>
      <c r="WBG37" t="s">
        <v>1143</v>
      </c>
      <c r="WBH37" t="s">
        <v>1143</v>
      </c>
      <c r="WBI37" t="s">
        <v>1143</v>
      </c>
      <c r="WBJ37" t="s">
        <v>1143</v>
      </c>
      <c r="WBK37" t="s">
        <v>1143</v>
      </c>
      <c r="WBL37" t="s">
        <v>1143</v>
      </c>
      <c r="WBM37" t="s">
        <v>1143</v>
      </c>
      <c r="WBN37" t="s">
        <v>1143</v>
      </c>
      <c r="WBO37" t="s">
        <v>1143</v>
      </c>
      <c r="WBP37" t="s">
        <v>1143</v>
      </c>
      <c r="WBQ37" t="s">
        <v>1143</v>
      </c>
      <c r="WBR37" t="s">
        <v>1143</v>
      </c>
      <c r="WBS37" t="s">
        <v>1143</v>
      </c>
      <c r="WBT37" t="s">
        <v>1143</v>
      </c>
      <c r="WBU37" t="s">
        <v>1143</v>
      </c>
      <c r="WBV37" t="s">
        <v>1143</v>
      </c>
      <c r="WBW37" t="s">
        <v>1143</v>
      </c>
      <c r="WBX37" t="s">
        <v>1143</v>
      </c>
      <c r="WBY37" t="s">
        <v>1143</v>
      </c>
      <c r="WBZ37" t="s">
        <v>1143</v>
      </c>
      <c r="WCA37" t="s">
        <v>1143</v>
      </c>
      <c r="WCB37" t="s">
        <v>1143</v>
      </c>
      <c r="WCC37" t="s">
        <v>1143</v>
      </c>
      <c r="WCD37" t="s">
        <v>1143</v>
      </c>
      <c r="WCE37" t="s">
        <v>1143</v>
      </c>
      <c r="WCF37" t="s">
        <v>1143</v>
      </c>
      <c r="WCG37" t="s">
        <v>1143</v>
      </c>
      <c r="WCH37" t="s">
        <v>1143</v>
      </c>
      <c r="WCI37" t="s">
        <v>1143</v>
      </c>
      <c r="WCJ37" t="s">
        <v>1143</v>
      </c>
      <c r="WCK37" t="s">
        <v>1143</v>
      </c>
      <c r="WCL37" t="s">
        <v>1143</v>
      </c>
      <c r="WCM37" t="s">
        <v>1143</v>
      </c>
      <c r="WCN37" t="s">
        <v>1143</v>
      </c>
      <c r="WCO37" t="s">
        <v>1143</v>
      </c>
      <c r="WCP37" t="s">
        <v>1143</v>
      </c>
      <c r="WCQ37" t="s">
        <v>1143</v>
      </c>
      <c r="WCR37" t="s">
        <v>1143</v>
      </c>
      <c r="WCS37" t="s">
        <v>1143</v>
      </c>
      <c r="WCT37" t="s">
        <v>1143</v>
      </c>
      <c r="WCU37" t="s">
        <v>1143</v>
      </c>
      <c r="WCV37" t="s">
        <v>1143</v>
      </c>
      <c r="WCW37" t="s">
        <v>1143</v>
      </c>
      <c r="WCX37" t="s">
        <v>1143</v>
      </c>
      <c r="WCY37" t="s">
        <v>1143</v>
      </c>
      <c r="WCZ37" t="s">
        <v>1143</v>
      </c>
      <c r="WDA37" t="s">
        <v>1143</v>
      </c>
      <c r="WDB37" t="s">
        <v>1143</v>
      </c>
      <c r="WDC37" t="s">
        <v>1143</v>
      </c>
      <c r="WDD37" t="s">
        <v>1143</v>
      </c>
      <c r="WDE37" t="s">
        <v>1143</v>
      </c>
      <c r="WDF37" t="s">
        <v>1143</v>
      </c>
      <c r="WDG37" t="s">
        <v>1143</v>
      </c>
      <c r="WDH37" t="s">
        <v>1143</v>
      </c>
      <c r="WDI37" t="s">
        <v>1143</v>
      </c>
      <c r="WDJ37" t="s">
        <v>1143</v>
      </c>
      <c r="WDK37" t="s">
        <v>1143</v>
      </c>
      <c r="WDL37" t="s">
        <v>1143</v>
      </c>
      <c r="WDM37" t="s">
        <v>1143</v>
      </c>
      <c r="WDN37" t="s">
        <v>1143</v>
      </c>
      <c r="WDO37" t="s">
        <v>1143</v>
      </c>
      <c r="WDP37" t="s">
        <v>1143</v>
      </c>
      <c r="WDQ37" t="s">
        <v>1143</v>
      </c>
      <c r="WDR37" t="s">
        <v>1143</v>
      </c>
      <c r="WDS37" t="s">
        <v>1143</v>
      </c>
      <c r="WDT37" t="s">
        <v>1143</v>
      </c>
      <c r="WDU37" t="s">
        <v>1143</v>
      </c>
      <c r="WDV37" t="s">
        <v>1143</v>
      </c>
      <c r="WDW37" t="s">
        <v>1143</v>
      </c>
      <c r="WDX37" t="s">
        <v>1143</v>
      </c>
      <c r="WDY37" t="s">
        <v>1143</v>
      </c>
      <c r="WDZ37" t="s">
        <v>1143</v>
      </c>
      <c r="WEA37" t="s">
        <v>1143</v>
      </c>
      <c r="WEB37" t="s">
        <v>1143</v>
      </c>
      <c r="WEC37" t="s">
        <v>1143</v>
      </c>
      <c r="WED37" t="s">
        <v>1143</v>
      </c>
      <c r="WEE37" t="s">
        <v>1143</v>
      </c>
      <c r="WEF37" t="s">
        <v>1143</v>
      </c>
      <c r="WEG37" t="s">
        <v>1143</v>
      </c>
      <c r="WEH37" t="s">
        <v>1143</v>
      </c>
      <c r="WEI37" t="s">
        <v>1143</v>
      </c>
      <c r="WEJ37" t="s">
        <v>1143</v>
      </c>
      <c r="WEK37" t="s">
        <v>1143</v>
      </c>
      <c r="WEL37" t="s">
        <v>1143</v>
      </c>
      <c r="WEM37" t="s">
        <v>1143</v>
      </c>
      <c r="WEN37" t="s">
        <v>1143</v>
      </c>
      <c r="WEO37" t="s">
        <v>1143</v>
      </c>
      <c r="WEP37" t="s">
        <v>1143</v>
      </c>
      <c r="WEQ37" t="s">
        <v>1143</v>
      </c>
      <c r="WER37" t="s">
        <v>1143</v>
      </c>
      <c r="WES37" t="s">
        <v>1143</v>
      </c>
      <c r="WET37" t="s">
        <v>1143</v>
      </c>
      <c r="WEU37" t="s">
        <v>1143</v>
      </c>
      <c r="WEV37" t="s">
        <v>1143</v>
      </c>
      <c r="WEW37" t="s">
        <v>1143</v>
      </c>
      <c r="WEX37" t="s">
        <v>1143</v>
      </c>
      <c r="WEY37" t="s">
        <v>1143</v>
      </c>
      <c r="WEZ37" t="s">
        <v>1143</v>
      </c>
      <c r="WFA37" t="s">
        <v>1143</v>
      </c>
      <c r="WFB37" t="s">
        <v>1143</v>
      </c>
      <c r="WFC37" t="s">
        <v>1143</v>
      </c>
      <c r="WFD37" t="s">
        <v>1143</v>
      </c>
      <c r="WFE37" t="s">
        <v>1143</v>
      </c>
      <c r="WFF37" t="s">
        <v>1143</v>
      </c>
      <c r="WFG37" t="s">
        <v>1143</v>
      </c>
      <c r="WFH37" t="s">
        <v>1143</v>
      </c>
      <c r="WFI37" t="s">
        <v>1143</v>
      </c>
      <c r="WFJ37" t="s">
        <v>1143</v>
      </c>
      <c r="WFK37" t="s">
        <v>1143</v>
      </c>
      <c r="WFL37" t="s">
        <v>1143</v>
      </c>
      <c r="WFM37" t="s">
        <v>1143</v>
      </c>
      <c r="WFN37" t="s">
        <v>1143</v>
      </c>
      <c r="WFO37" t="s">
        <v>1143</v>
      </c>
      <c r="WFP37" t="s">
        <v>1143</v>
      </c>
      <c r="WFQ37" t="s">
        <v>1143</v>
      </c>
      <c r="WFR37" t="s">
        <v>1143</v>
      </c>
      <c r="WFS37" t="s">
        <v>1143</v>
      </c>
      <c r="WFT37" t="s">
        <v>1143</v>
      </c>
      <c r="WFU37" t="s">
        <v>1143</v>
      </c>
      <c r="WFV37" t="s">
        <v>1143</v>
      </c>
      <c r="WFW37" t="s">
        <v>1143</v>
      </c>
      <c r="WFX37" t="s">
        <v>1143</v>
      </c>
      <c r="WFY37" t="s">
        <v>1143</v>
      </c>
      <c r="WFZ37" t="s">
        <v>1143</v>
      </c>
      <c r="WGA37" t="s">
        <v>1143</v>
      </c>
      <c r="WGB37" t="s">
        <v>1143</v>
      </c>
      <c r="WGC37" t="s">
        <v>1143</v>
      </c>
      <c r="WGD37" t="s">
        <v>1143</v>
      </c>
      <c r="WGE37" t="s">
        <v>1143</v>
      </c>
      <c r="WGF37" t="s">
        <v>1143</v>
      </c>
      <c r="WGG37" t="s">
        <v>1143</v>
      </c>
      <c r="WGH37" t="s">
        <v>1143</v>
      </c>
      <c r="WGI37" t="s">
        <v>1143</v>
      </c>
      <c r="WGJ37" t="s">
        <v>1143</v>
      </c>
      <c r="WGK37" t="s">
        <v>1143</v>
      </c>
      <c r="WGL37" t="s">
        <v>1143</v>
      </c>
      <c r="WGM37" t="s">
        <v>1143</v>
      </c>
      <c r="WGN37" t="s">
        <v>1143</v>
      </c>
      <c r="WGO37" t="s">
        <v>1143</v>
      </c>
      <c r="WGP37" t="s">
        <v>1143</v>
      </c>
      <c r="WGQ37" t="s">
        <v>1143</v>
      </c>
      <c r="WGR37" t="s">
        <v>1143</v>
      </c>
      <c r="WGS37" t="s">
        <v>1143</v>
      </c>
      <c r="WGT37" t="s">
        <v>1143</v>
      </c>
      <c r="WGU37" t="s">
        <v>1143</v>
      </c>
      <c r="WGV37" t="s">
        <v>1143</v>
      </c>
      <c r="WGW37" t="s">
        <v>1143</v>
      </c>
      <c r="WGX37" t="s">
        <v>1143</v>
      </c>
      <c r="WGY37" t="s">
        <v>1143</v>
      </c>
      <c r="WGZ37" t="s">
        <v>1143</v>
      </c>
      <c r="WHA37" t="s">
        <v>1143</v>
      </c>
      <c r="WHB37" t="s">
        <v>1143</v>
      </c>
      <c r="WHC37" t="s">
        <v>1143</v>
      </c>
      <c r="WHD37" t="s">
        <v>1143</v>
      </c>
      <c r="WHE37" t="s">
        <v>1143</v>
      </c>
      <c r="WHF37" t="s">
        <v>1143</v>
      </c>
      <c r="WHG37" t="s">
        <v>1143</v>
      </c>
      <c r="WHH37" t="s">
        <v>1143</v>
      </c>
      <c r="WHI37" t="s">
        <v>1143</v>
      </c>
      <c r="WHJ37" t="s">
        <v>1143</v>
      </c>
      <c r="WHK37" t="s">
        <v>1143</v>
      </c>
      <c r="WHL37" t="s">
        <v>1143</v>
      </c>
      <c r="WHM37" t="s">
        <v>1143</v>
      </c>
      <c r="WHN37" t="s">
        <v>1143</v>
      </c>
      <c r="WHO37" t="s">
        <v>1143</v>
      </c>
      <c r="WHP37" t="s">
        <v>1143</v>
      </c>
      <c r="WHQ37" t="s">
        <v>1143</v>
      </c>
      <c r="WHR37" t="s">
        <v>1143</v>
      </c>
      <c r="WHS37" t="s">
        <v>1143</v>
      </c>
      <c r="WHT37" t="s">
        <v>1143</v>
      </c>
      <c r="WHU37" t="s">
        <v>1143</v>
      </c>
      <c r="WHV37" t="s">
        <v>1143</v>
      </c>
      <c r="WHW37" t="s">
        <v>1143</v>
      </c>
      <c r="WHX37" t="s">
        <v>1143</v>
      </c>
      <c r="WHY37" t="s">
        <v>1143</v>
      </c>
      <c r="WHZ37" t="s">
        <v>1143</v>
      </c>
      <c r="WIA37" t="s">
        <v>1143</v>
      </c>
      <c r="WIB37" t="s">
        <v>1143</v>
      </c>
      <c r="WIC37" t="s">
        <v>1143</v>
      </c>
      <c r="WID37" t="s">
        <v>1143</v>
      </c>
      <c r="WIE37" t="s">
        <v>1143</v>
      </c>
      <c r="WIF37" t="s">
        <v>1143</v>
      </c>
      <c r="WIG37" t="s">
        <v>1143</v>
      </c>
      <c r="WIH37" t="s">
        <v>1143</v>
      </c>
      <c r="WII37" t="s">
        <v>1143</v>
      </c>
      <c r="WIJ37" t="s">
        <v>1143</v>
      </c>
      <c r="WIK37" t="s">
        <v>1143</v>
      </c>
      <c r="WIL37" t="s">
        <v>1143</v>
      </c>
      <c r="WIM37" t="s">
        <v>1143</v>
      </c>
      <c r="WIN37" t="s">
        <v>1143</v>
      </c>
      <c r="WIO37" t="s">
        <v>1143</v>
      </c>
      <c r="WIP37" t="s">
        <v>1143</v>
      </c>
      <c r="WIQ37" t="s">
        <v>1143</v>
      </c>
      <c r="WIR37" t="s">
        <v>1143</v>
      </c>
      <c r="WIS37" t="s">
        <v>1143</v>
      </c>
      <c r="WIT37" t="s">
        <v>1143</v>
      </c>
      <c r="WIU37" t="s">
        <v>1143</v>
      </c>
      <c r="WIV37" t="s">
        <v>1143</v>
      </c>
      <c r="WIW37" t="s">
        <v>1143</v>
      </c>
      <c r="WIX37" t="s">
        <v>1143</v>
      </c>
      <c r="WIY37" t="s">
        <v>1143</v>
      </c>
      <c r="WIZ37" t="s">
        <v>1143</v>
      </c>
      <c r="WJA37" t="s">
        <v>1143</v>
      </c>
      <c r="WJB37" t="s">
        <v>1143</v>
      </c>
      <c r="WJC37" t="s">
        <v>1143</v>
      </c>
      <c r="WJD37" t="s">
        <v>1143</v>
      </c>
      <c r="WJE37" t="s">
        <v>1143</v>
      </c>
      <c r="WJF37" t="s">
        <v>1143</v>
      </c>
      <c r="WJG37" t="s">
        <v>1143</v>
      </c>
      <c r="WJH37" t="s">
        <v>1143</v>
      </c>
      <c r="WJI37" t="s">
        <v>1143</v>
      </c>
      <c r="WJJ37" t="s">
        <v>1143</v>
      </c>
      <c r="WJK37" t="s">
        <v>1143</v>
      </c>
      <c r="WJL37" t="s">
        <v>1143</v>
      </c>
      <c r="WJM37" t="s">
        <v>1143</v>
      </c>
      <c r="WJN37" t="s">
        <v>1143</v>
      </c>
      <c r="WJO37" t="s">
        <v>1143</v>
      </c>
      <c r="WJP37" t="s">
        <v>1143</v>
      </c>
      <c r="WJQ37" t="s">
        <v>1143</v>
      </c>
      <c r="WJR37" t="s">
        <v>1143</v>
      </c>
      <c r="WJS37" t="s">
        <v>1143</v>
      </c>
      <c r="WJT37" t="s">
        <v>1143</v>
      </c>
      <c r="WJU37" t="s">
        <v>1143</v>
      </c>
      <c r="WJV37" t="s">
        <v>1143</v>
      </c>
      <c r="WJW37" t="s">
        <v>1143</v>
      </c>
      <c r="WJX37" t="s">
        <v>1143</v>
      </c>
      <c r="WJY37" t="s">
        <v>1143</v>
      </c>
      <c r="WJZ37" t="s">
        <v>1143</v>
      </c>
      <c r="WKA37" t="s">
        <v>1143</v>
      </c>
      <c r="WKB37" t="s">
        <v>1143</v>
      </c>
      <c r="WKC37" t="s">
        <v>1143</v>
      </c>
      <c r="WKD37" t="s">
        <v>1143</v>
      </c>
      <c r="WKE37" t="s">
        <v>1143</v>
      </c>
      <c r="WKF37" t="s">
        <v>1143</v>
      </c>
      <c r="WKG37" t="s">
        <v>1143</v>
      </c>
      <c r="WKH37" t="s">
        <v>1143</v>
      </c>
      <c r="WKI37" t="s">
        <v>1143</v>
      </c>
      <c r="WKJ37" t="s">
        <v>1143</v>
      </c>
      <c r="WKK37" t="s">
        <v>1143</v>
      </c>
      <c r="WKL37" t="s">
        <v>1143</v>
      </c>
      <c r="WKM37" t="s">
        <v>1143</v>
      </c>
      <c r="WKN37" t="s">
        <v>1143</v>
      </c>
      <c r="WKO37" t="s">
        <v>1143</v>
      </c>
      <c r="WKP37" t="s">
        <v>1143</v>
      </c>
      <c r="WKQ37" t="s">
        <v>1143</v>
      </c>
      <c r="WKR37" t="s">
        <v>1143</v>
      </c>
      <c r="WKS37" t="s">
        <v>1143</v>
      </c>
      <c r="WKT37" t="s">
        <v>1143</v>
      </c>
      <c r="WKU37" t="s">
        <v>1143</v>
      </c>
      <c r="WKV37" t="s">
        <v>1143</v>
      </c>
      <c r="WKW37" t="s">
        <v>1143</v>
      </c>
      <c r="WKX37" t="s">
        <v>1143</v>
      </c>
      <c r="WKY37" t="s">
        <v>1143</v>
      </c>
      <c r="WKZ37" t="s">
        <v>1143</v>
      </c>
      <c r="WLA37" t="s">
        <v>1143</v>
      </c>
      <c r="WLB37" t="s">
        <v>1143</v>
      </c>
      <c r="WLC37" t="s">
        <v>1143</v>
      </c>
      <c r="WLD37" t="s">
        <v>1143</v>
      </c>
      <c r="WLE37" t="s">
        <v>1143</v>
      </c>
      <c r="WLF37" t="s">
        <v>1143</v>
      </c>
      <c r="WLG37" t="s">
        <v>1143</v>
      </c>
      <c r="WLH37" t="s">
        <v>1143</v>
      </c>
      <c r="WLI37" t="s">
        <v>1143</v>
      </c>
      <c r="WLJ37" t="s">
        <v>1143</v>
      </c>
      <c r="WLK37" t="s">
        <v>1143</v>
      </c>
      <c r="WLL37" t="s">
        <v>1143</v>
      </c>
      <c r="WLM37" t="s">
        <v>1143</v>
      </c>
      <c r="WLN37" t="s">
        <v>1143</v>
      </c>
      <c r="WLO37" t="s">
        <v>1143</v>
      </c>
      <c r="WLP37" t="s">
        <v>1143</v>
      </c>
      <c r="WLQ37" t="s">
        <v>1143</v>
      </c>
      <c r="WLR37" t="s">
        <v>1143</v>
      </c>
      <c r="WLS37" t="s">
        <v>1143</v>
      </c>
      <c r="WLT37" t="s">
        <v>1143</v>
      </c>
      <c r="WLU37" t="s">
        <v>1143</v>
      </c>
      <c r="WLV37" t="s">
        <v>1143</v>
      </c>
      <c r="WLW37" t="s">
        <v>1143</v>
      </c>
      <c r="WLX37" t="s">
        <v>1143</v>
      </c>
      <c r="WLY37" t="s">
        <v>1143</v>
      </c>
      <c r="WLZ37" t="s">
        <v>1143</v>
      </c>
      <c r="WMA37" t="s">
        <v>1143</v>
      </c>
      <c r="WMB37" t="s">
        <v>1143</v>
      </c>
      <c r="WMC37" t="s">
        <v>1143</v>
      </c>
      <c r="WMD37" t="s">
        <v>1143</v>
      </c>
      <c r="WME37" t="s">
        <v>1143</v>
      </c>
      <c r="WMF37" t="s">
        <v>1143</v>
      </c>
      <c r="WMG37" t="s">
        <v>1143</v>
      </c>
      <c r="WMH37" t="s">
        <v>1143</v>
      </c>
      <c r="WMI37" t="s">
        <v>1143</v>
      </c>
      <c r="WMJ37" t="s">
        <v>1143</v>
      </c>
      <c r="WMK37" t="s">
        <v>1143</v>
      </c>
      <c r="WML37" t="s">
        <v>1143</v>
      </c>
      <c r="WMM37" t="s">
        <v>1143</v>
      </c>
      <c r="WMN37" t="s">
        <v>1143</v>
      </c>
      <c r="WMO37" t="s">
        <v>1143</v>
      </c>
      <c r="WMP37" t="s">
        <v>1143</v>
      </c>
      <c r="WMQ37" t="s">
        <v>1143</v>
      </c>
      <c r="WMR37" t="s">
        <v>1143</v>
      </c>
      <c r="WMS37" t="s">
        <v>1143</v>
      </c>
      <c r="WMT37" t="s">
        <v>1143</v>
      </c>
      <c r="WMU37" t="s">
        <v>1143</v>
      </c>
      <c r="WMV37" t="s">
        <v>1143</v>
      </c>
      <c r="WMW37" t="s">
        <v>1143</v>
      </c>
      <c r="WMX37" t="s">
        <v>1143</v>
      </c>
      <c r="WMY37" t="s">
        <v>1143</v>
      </c>
      <c r="WMZ37" t="s">
        <v>1143</v>
      </c>
      <c r="WNA37" t="s">
        <v>1143</v>
      </c>
      <c r="WNB37" t="s">
        <v>1143</v>
      </c>
      <c r="WNC37" t="s">
        <v>1143</v>
      </c>
      <c r="WND37" t="s">
        <v>1143</v>
      </c>
      <c r="WNE37" t="s">
        <v>1143</v>
      </c>
      <c r="WNF37" t="s">
        <v>1143</v>
      </c>
      <c r="WNG37" t="s">
        <v>1143</v>
      </c>
      <c r="WNH37" t="s">
        <v>1143</v>
      </c>
      <c r="WNI37" t="s">
        <v>1143</v>
      </c>
      <c r="WNJ37" t="s">
        <v>1143</v>
      </c>
      <c r="WNK37" t="s">
        <v>1143</v>
      </c>
      <c r="WNL37" t="s">
        <v>1143</v>
      </c>
      <c r="WNM37" t="s">
        <v>1143</v>
      </c>
      <c r="WNN37" t="s">
        <v>1143</v>
      </c>
      <c r="WNO37" t="s">
        <v>1143</v>
      </c>
      <c r="WNP37" t="s">
        <v>1143</v>
      </c>
      <c r="WNQ37" t="s">
        <v>1143</v>
      </c>
      <c r="WNR37" t="s">
        <v>1143</v>
      </c>
      <c r="WNS37" t="s">
        <v>1143</v>
      </c>
      <c r="WNT37" t="s">
        <v>1143</v>
      </c>
      <c r="WNU37" t="s">
        <v>1143</v>
      </c>
      <c r="WNV37" t="s">
        <v>1143</v>
      </c>
      <c r="WNW37" t="s">
        <v>1143</v>
      </c>
      <c r="WNX37" t="s">
        <v>1143</v>
      </c>
      <c r="WNY37" t="s">
        <v>1143</v>
      </c>
      <c r="WNZ37" t="s">
        <v>1143</v>
      </c>
      <c r="WOA37" t="s">
        <v>1143</v>
      </c>
      <c r="WOB37" t="s">
        <v>1143</v>
      </c>
      <c r="WOC37" t="s">
        <v>1143</v>
      </c>
      <c r="WOD37" t="s">
        <v>1143</v>
      </c>
      <c r="WOE37" t="s">
        <v>1143</v>
      </c>
      <c r="WOF37" t="s">
        <v>1143</v>
      </c>
      <c r="WOG37" t="s">
        <v>1143</v>
      </c>
      <c r="WOH37" t="s">
        <v>1143</v>
      </c>
      <c r="WOI37" t="s">
        <v>1143</v>
      </c>
      <c r="WOJ37" t="s">
        <v>1143</v>
      </c>
      <c r="WOK37" t="s">
        <v>1143</v>
      </c>
      <c r="WOL37" t="s">
        <v>1143</v>
      </c>
      <c r="WOM37" t="s">
        <v>1143</v>
      </c>
      <c r="WON37" t="s">
        <v>1143</v>
      </c>
      <c r="WOO37" t="s">
        <v>1143</v>
      </c>
      <c r="WOP37" t="s">
        <v>1143</v>
      </c>
      <c r="WOQ37" t="s">
        <v>1143</v>
      </c>
      <c r="WOR37" t="s">
        <v>1143</v>
      </c>
      <c r="WOS37" t="s">
        <v>1143</v>
      </c>
      <c r="WOT37" t="s">
        <v>1143</v>
      </c>
      <c r="WOU37" t="s">
        <v>1143</v>
      </c>
      <c r="WOV37" t="s">
        <v>1143</v>
      </c>
      <c r="WOW37" t="s">
        <v>1143</v>
      </c>
      <c r="WOX37" t="s">
        <v>1143</v>
      </c>
      <c r="WOY37" t="s">
        <v>1143</v>
      </c>
      <c r="WOZ37" t="s">
        <v>1143</v>
      </c>
      <c r="WPA37" t="s">
        <v>1143</v>
      </c>
      <c r="WPB37" t="s">
        <v>1143</v>
      </c>
      <c r="WPC37" t="s">
        <v>1143</v>
      </c>
      <c r="WPD37" t="s">
        <v>1143</v>
      </c>
      <c r="WPE37" t="s">
        <v>1143</v>
      </c>
      <c r="WPF37" t="s">
        <v>1143</v>
      </c>
      <c r="WPG37" t="s">
        <v>1143</v>
      </c>
      <c r="WPH37" t="s">
        <v>1143</v>
      </c>
      <c r="WPI37" t="s">
        <v>1143</v>
      </c>
      <c r="WPJ37" t="s">
        <v>1143</v>
      </c>
      <c r="WPK37" t="s">
        <v>1143</v>
      </c>
      <c r="WPL37" t="s">
        <v>1143</v>
      </c>
      <c r="WPM37" t="s">
        <v>1143</v>
      </c>
      <c r="WPN37" t="s">
        <v>1143</v>
      </c>
      <c r="WPO37" t="s">
        <v>1143</v>
      </c>
      <c r="WPP37" t="s">
        <v>1143</v>
      </c>
      <c r="WPQ37" t="s">
        <v>1143</v>
      </c>
      <c r="WPR37" t="s">
        <v>1143</v>
      </c>
      <c r="WPS37" t="s">
        <v>1143</v>
      </c>
      <c r="WPT37" t="s">
        <v>1143</v>
      </c>
      <c r="WPU37" t="s">
        <v>1143</v>
      </c>
      <c r="WPV37" t="s">
        <v>1143</v>
      </c>
      <c r="WPW37" t="s">
        <v>1143</v>
      </c>
      <c r="WPX37" t="s">
        <v>1143</v>
      </c>
      <c r="WPY37" t="s">
        <v>1143</v>
      </c>
      <c r="WPZ37" t="s">
        <v>1143</v>
      </c>
      <c r="WQA37" t="s">
        <v>1143</v>
      </c>
      <c r="WQB37" t="s">
        <v>1143</v>
      </c>
      <c r="WQC37" t="s">
        <v>1143</v>
      </c>
      <c r="WQD37" t="s">
        <v>1143</v>
      </c>
      <c r="WQE37" t="s">
        <v>1143</v>
      </c>
      <c r="WQF37" t="s">
        <v>1143</v>
      </c>
      <c r="WQG37" t="s">
        <v>1143</v>
      </c>
      <c r="WQH37" t="s">
        <v>1143</v>
      </c>
      <c r="WQI37" t="s">
        <v>1143</v>
      </c>
      <c r="WQJ37" t="s">
        <v>1143</v>
      </c>
      <c r="WQK37" t="s">
        <v>1143</v>
      </c>
      <c r="WQL37" t="s">
        <v>1143</v>
      </c>
      <c r="WQM37" t="s">
        <v>1143</v>
      </c>
      <c r="WQN37" t="s">
        <v>1143</v>
      </c>
      <c r="WQO37" t="s">
        <v>1143</v>
      </c>
      <c r="WQP37" t="s">
        <v>1143</v>
      </c>
      <c r="WQQ37" t="s">
        <v>1143</v>
      </c>
      <c r="WQR37" t="s">
        <v>1143</v>
      </c>
      <c r="WQS37" t="s">
        <v>1143</v>
      </c>
      <c r="WQT37" t="s">
        <v>1143</v>
      </c>
      <c r="WQU37" t="s">
        <v>1143</v>
      </c>
      <c r="WQV37" t="s">
        <v>1143</v>
      </c>
      <c r="WQW37" t="s">
        <v>1143</v>
      </c>
      <c r="WQX37" t="s">
        <v>1143</v>
      </c>
      <c r="WQY37" t="s">
        <v>1143</v>
      </c>
      <c r="WQZ37" t="s">
        <v>1143</v>
      </c>
      <c r="WRA37" t="s">
        <v>1143</v>
      </c>
      <c r="WRB37" t="s">
        <v>1143</v>
      </c>
      <c r="WRC37" t="s">
        <v>1143</v>
      </c>
      <c r="WRD37" t="s">
        <v>1143</v>
      </c>
      <c r="WRE37" t="s">
        <v>1143</v>
      </c>
      <c r="WRF37" t="s">
        <v>1143</v>
      </c>
      <c r="WRG37" t="s">
        <v>1143</v>
      </c>
      <c r="WRH37" t="s">
        <v>1143</v>
      </c>
      <c r="WRI37" t="s">
        <v>1143</v>
      </c>
      <c r="WRJ37" t="s">
        <v>1143</v>
      </c>
      <c r="WRK37" t="s">
        <v>1143</v>
      </c>
      <c r="WRL37" t="s">
        <v>1143</v>
      </c>
      <c r="WRM37" t="s">
        <v>1143</v>
      </c>
      <c r="WRN37" t="s">
        <v>1143</v>
      </c>
      <c r="WRO37" t="s">
        <v>1143</v>
      </c>
      <c r="WRP37" t="s">
        <v>1143</v>
      </c>
      <c r="WRQ37" t="s">
        <v>1143</v>
      </c>
      <c r="WRR37" t="s">
        <v>1143</v>
      </c>
      <c r="WRS37" t="s">
        <v>1143</v>
      </c>
      <c r="WRT37" t="s">
        <v>1143</v>
      </c>
      <c r="WRU37" t="s">
        <v>1143</v>
      </c>
      <c r="WRV37" t="s">
        <v>1143</v>
      </c>
      <c r="WRW37" t="s">
        <v>1143</v>
      </c>
      <c r="WRX37" t="s">
        <v>1143</v>
      </c>
      <c r="WRY37" t="s">
        <v>1143</v>
      </c>
      <c r="WRZ37" t="s">
        <v>1143</v>
      </c>
      <c r="WSA37" t="s">
        <v>1143</v>
      </c>
      <c r="WSB37" t="s">
        <v>1143</v>
      </c>
      <c r="WSC37" t="s">
        <v>1143</v>
      </c>
      <c r="WSD37" t="s">
        <v>1143</v>
      </c>
      <c r="WSE37" t="s">
        <v>1143</v>
      </c>
      <c r="WSF37" t="s">
        <v>1143</v>
      </c>
      <c r="WSG37" t="s">
        <v>1143</v>
      </c>
      <c r="WSH37" t="s">
        <v>1143</v>
      </c>
      <c r="WSI37" t="s">
        <v>1143</v>
      </c>
      <c r="WSJ37" t="s">
        <v>1143</v>
      </c>
      <c r="WSK37" t="s">
        <v>1143</v>
      </c>
      <c r="WSL37" t="s">
        <v>1143</v>
      </c>
      <c r="WSM37" t="s">
        <v>1143</v>
      </c>
      <c r="WSN37" t="s">
        <v>1143</v>
      </c>
      <c r="WSO37" t="s">
        <v>1143</v>
      </c>
      <c r="WSP37" t="s">
        <v>1143</v>
      </c>
      <c r="WSQ37" t="s">
        <v>1143</v>
      </c>
      <c r="WSR37" t="s">
        <v>1143</v>
      </c>
      <c r="WSS37" t="s">
        <v>1143</v>
      </c>
      <c r="WST37" t="s">
        <v>1143</v>
      </c>
      <c r="WSU37" t="s">
        <v>1143</v>
      </c>
      <c r="WSV37" t="s">
        <v>1143</v>
      </c>
      <c r="WSW37" t="s">
        <v>1143</v>
      </c>
      <c r="WSX37" t="s">
        <v>1143</v>
      </c>
      <c r="WSY37" t="s">
        <v>1143</v>
      </c>
      <c r="WSZ37" t="s">
        <v>1143</v>
      </c>
      <c r="WTA37" t="s">
        <v>1143</v>
      </c>
      <c r="WTB37" t="s">
        <v>1143</v>
      </c>
      <c r="WTC37" t="s">
        <v>1143</v>
      </c>
      <c r="WTD37" t="s">
        <v>1143</v>
      </c>
      <c r="WTE37" t="s">
        <v>1143</v>
      </c>
      <c r="WTF37" t="s">
        <v>1143</v>
      </c>
      <c r="WTG37" t="s">
        <v>1143</v>
      </c>
      <c r="WTH37" t="s">
        <v>1143</v>
      </c>
      <c r="WTI37" t="s">
        <v>1143</v>
      </c>
      <c r="WTJ37" t="s">
        <v>1143</v>
      </c>
      <c r="WTK37" t="s">
        <v>1143</v>
      </c>
      <c r="WTL37" t="s">
        <v>1143</v>
      </c>
      <c r="WTM37" t="s">
        <v>1143</v>
      </c>
      <c r="WTN37" t="s">
        <v>1143</v>
      </c>
      <c r="WTO37" t="s">
        <v>1143</v>
      </c>
      <c r="WTP37" t="s">
        <v>1143</v>
      </c>
      <c r="WTQ37" t="s">
        <v>1143</v>
      </c>
      <c r="WTR37" t="s">
        <v>1143</v>
      </c>
      <c r="WTS37" t="s">
        <v>1143</v>
      </c>
      <c r="WTT37" t="s">
        <v>1143</v>
      </c>
      <c r="WTU37" t="s">
        <v>1143</v>
      </c>
      <c r="WTV37" t="s">
        <v>1143</v>
      </c>
      <c r="WTW37" t="s">
        <v>1143</v>
      </c>
      <c r="WTX37" t="s">
        <v>1143</v>
      </c>
      <c r="WTY37" t="s">
        <v>1143</v>
      </c>
      <c r="WTZ37" t="s">
        <v>1143</v>
      </c>
      <c r="WUA37" t="s">
        <v>1143</v>
      </c>
      <c r="WUB37" t="s">
        <v>1143</v>
      </c>
      <c r="WUC37" t="s">
        <v>1143</v>
      </c>
      <c r="WUD37" t="s">
        <v>1143</v>
      </c>
      <c r="WUE37" t="s">
        <v>1143</v>
      </c>
      <c r="WUF37" t="s">
        <v>1143</v>
      </c>
      <c r="WUG37" t="s">
        <v>1143</v>
      </c>
      <c r="WUH37" t="s">
        <v>1143</v>
      </c>
      <c r="WUI37" t="s">
        <v>1143</v>
      </c>
      <c r="WUJ37" t="s">
        <v>1143</v>
      </c>
      <c r="WUK37" t="s">
        <v>1143</v>
      </c>
      <c r="WUL37" t="s">
        <v>1143</v>
      </c>
      <c r="WUM37" t="s">
        <v>1143</v>
      </c>
      <c r="WUN37" t="s">
        <v>1143</v>
      </c>
      <c r="WUO37" t="s">
        <v>1143</v>
      </c>
      <c r="WUP37" t="s">
        <v>1143</v>
      </c>
      <c r="WUQ37" t="s">
        <v>1143</v>
      </c>
      <c r="WUR37" t="s">
        <v>1143</v>
      </c>
      <c r="WUS37" t="s">
        <v>1143</v>
      </c>
      <c r="WUT37" t="s">
        <v>1143</v>
      </c>
      <c r="WUU37" t="s">
        <v>1143</v>
      </c>
      <c r="WUV37" t="s">
        <v>1143</v>
      </c>
      <c r="WUW37" t="s">
        <v>1143</v>
      </c>
      <c r="WUX37" t="s">
        <v>1143</v>
      </c>
      <c r="WUY37" t="s">
        <v>1143</v>
      </c>
      <c r="WUZ37" t="s">
        <v>1143</v>
      </c>
      <c r="WVA37" t="s">
        <v>1143</v>
      </c>
      <c r="WVB37" t="s">
        <v>1143</v>
      </c>
      <c r="WVC37" t="s">
        <v>1143</v>
      </c>
      <c r="WVD37" t="s">
        <v>1143</v>
      </c>
      <c r="WVE37" t="s">
        <v>1143</v>
      </c>
      <c r="WVF37" t="s">
        <v>1143</v>
      </c>
      <c r="WVG37" t="s">
        <v>1143</v>
      </c>
      <c r="WVH37" t="s">
        <v>1143</v>
      </c>
      <c r="WVI37" t="s">
        <v>1143</v>
      </c>
      <c r="WVJ37" t="s">
        <v>1143</v>
      </c>
      <c r="WVK37" t="s">
        <v>1143</v>
      </c>
      <c r="WVL37" t="s">
        <v>1143</v>
      </c>
      <c r="WVM37" t="s">
        <v>1143</v>
      </c>
      <c r="WVN37" t="s">
        <v>1143</v>
      </c>
      <c r="WVO37" t="s">
        <v>1143</v>
      </c>
      <c r="WVP37" t="s">
        <v>1143</v>
      </c>
      <c r="WVQ37" t="s">
        <v>1143</v>
      </c>
      <c r="WVR37" t="s">
        <v>1143</v>
      </c>
      <c r="WVS37" t="s">
        <v>1143</v>
      </c>
      <c r="WVT37" t="s">
        <v>1143</v>
      </c>
      <c r="WVU37" t="s">
        <v>1143</v>
      </c>
      <c r="WVV37" t="s">
        <v>1143</v>
      </c>
      <c r="WVW37" t="s">
        <v>1143</v>
      </c>
      <c r="WVX37" t="s">
        <v>1143</v>
      </c>
      <c r="WVY37" t="s">
        <v>1143</v>
      </c>
      <c r="WVZ37" t="s">
        <v>1143</v>
      </c>
      <c r="WWA37" t="s">
        <v>1143</v>
      </c>
      <c r="WWB37" t="s">
        <v>1143</v>
      </c>
      <c r="WWC37" t="s">
        <v>1143</v>
      </c>
      <c r="WWD37" t="s">
        <v>1143</v>
      </c>
      <c r="WWE37" t="s">
        <v>1143</v>
      </c>
      <c r="WWF37" t="s">
        <v>1143</v>
      </c>
      <c r="WWG37" t="s">
        <v>1143</v>
      </c>
      <c r="WWH37" t="s">
        <v>1143</v>
      </c>
      <c r="WWI37" t="s">
        <v>1143</v>
      </c>
      <c r="WWJ37" t="s">
        <v>1143</v>
      </c>
      <c r="WWK37" t="s">
        <v>1143</v>
      </c>
      <c r="WWL37" t="s">
        <v>1143</v>
      </c>
      <c r="WWM37" t="s">
        <v>1143</v>
      </c>
      <c r="WWN37" t="s">
        <v>1143</v>
      </c>
      <c r="WWO37" t="s">
        <v>1143</v>
      </c>
      <c r="WWP37" t="s">
        <v>1143</v>
      </c>
      <c r="WWQ37" t="s">
        <v>1143</v>
      </c>
      <c r="WWR37" t="s">
        <v>1143</v>
      </c>
      <c r="WWS37" t="s">
        <v>1143</v>
      </c>
      <c r="WWT37" t="s">
        <v>1143</v>
      </c>
      <c r="WWU37" t="s">
        <v>1143</v>
      </c>
      <c r="WWV37" t="s">
        <v>1143</v>
      </c>
      <c r="WWW37" t="s">
        <v>1143</v>
      </c>
      <c r="WWX37" t="s">
        <v>1143</v>
      </c>
      <c r="WWY37" t="s">
        <v>1143</v>
      </c>
      <c r="WWZ37" t="s">
        <v>1143</v>
      </c>
      <c r="WXA37" t="s">
        <v>1143</v>
      </c>
      <c r="WXB37" t="s">
        <v>1143</v>
      </c>
      <c r="WXC37" t="s">
        <v>1143</v>
      </c>
      <c r="WXD37" t="s">
        <v>1143</v>
      </c>
      <c r="WXE37" t="s">
        <v>1143</v>
      </c>
      <c r="WXF37" t="s">
        <v>1143</v>
      </c>
      <c r="WXG37" t="s">
        <v>1143</v>
      </c>
      <c r="WXH37" t="s">
        <v>1143</v>
      </c>
      <c r="WXI37" t="s">
        <v>1143</v>
      </c>
      <c r="WXJ37" t="s">
        <v>1143</v>
      </c>
      <c r="WXK37" t="s">
        <v>1143</v>
      </c>
      <c r="WXL37" t="s">
        <v>1143</v>
      </c>
      <c r="WXM37" t="s">
        <v>1143</v>
      </c>
      <c r="WXN37" t="s">
        <v>1143</v>
      </c>
      <c r="WXO37" t="s">
        <v>1143</v>
      </c>
      <c r="WXP37" t="s">
        <v>1143</v>
      </c>
      <c r="WXQ37" t="s">
        <v>1143</v>
      </c>
      <c r="WXR37" t="s">
        <v>1143</v>
      </c>
      <c r="WXS37" t="s">
        <v>1143</v>
      </c>
      <c r="WXT37" t="s">
        <v>1143</v>
      </c>
      <c r="WXU37" t="s">
        <v>1143</v>
      </c>
      <c r="WXV37" t="s">
        <v>1143</v>
      </c>
      <c r="WXW37" t="s">
        <v>1143</v>
      </c>
      <c r="WXX37" t="s">
        <v>1143</v>
      </c>
      <c r="WXY37" t="s">
        <v>1143</v>
      </c>
      <c r="WXZ37" t="s">
        <v>1143</v>
      </c>
      <c r="WYA37" t="s">
        <v>1143</v>
      </c>
      <c r="WYB37" t="s">
        <v>1143</v>
      </c>
      <c r="WYC37" t="s">
        <v>1143</v>
      </c>
      <c r="WYD37" t="s">
        <v>1143</v>
      </c>
      <c r="WYE37" t="s">
        <v>1143</v>
      </c>
      <c r="WYF37" t="s">
        <v>1143</v>
      </c>
      <c r="WYG37" t="s">
        <v>1143</v>
      </c>
      <c r="WYH37" t="s">
        <v>1143</v>
      </c>
      <c r="WYI37" t="s">
        <v>1143</v>
      </c>
      <c r="WYJ37" t="s">
        <v>1143</v>
      </c>
      <c r="WYK37" t="s">
        <v>1143</v>
      </c>
      <c r="WYL37" t="s">
        <v>1143</v>
      </c>
      <c r="WYM37" t="s">
        <v>1143</v>
      </c>
      <c r="WYN37" t="s">
        <v>1143</v>
      </c>
      <c r="WYO37" t="s">
        <v>1143</v>
      </c>
      <c r="WYP37" t="s">
        <v>1143</v>
      </c>
      <c r="WYQ37" t="s">
        <v>1143</v>
      </c>
      <c r="WYR37" t="s">
        <v>1143</v>
      </c>
      <c r="WYS37" t="s">
        <v>1143</v>
      </c>
      <c r="WYT37" t="s">
        <v>1143</v>
      </c>
      <c r="WYU37" t="s">
        <v>1143</v>
      </c>
      <c r="WYV37" t="s">
        <v>1143</v>
      </c>
      <c r="WYW37" t="s">
        <v>1143</v>
      </c>
      <c r="WYX37" t="s">
        <v>1143</v>
      </c>
      <c r="WYY37" t="s">
        <v>1143</v>
      </c>
      <c r="WYZ37" t="s">
        <v>1143</v>
      </c>
      <c r="WZA37" t="s">
        <v>1143</v>
      </c>
      <c r="WZB37" t="s">
        <v>1143</v>
      </c>
      <c r="WZC37" t="s">
        <v>1143</v>
      </c>
      <c r="WZD37" t="s">
        <v>1143</v>
      </c>
      <c r="WZE37" t="s">
        <v>1143</v>
      </c>
      <c r="WZF37" t="s">
        <v>1143</v>
      </c>
      <c r="WZG37" t="s">
        <v>1143</v>
      </c>
      <c r="WZH37" t="s">
        <v>1143</v>
      </c>
      <c r="WZI37" t="s">
        <v>1143</v>
      </c>
      <c r="WZJ37" t="s">
        <v>1143</v>
      </c>
      <c r="WZK37" t="s">
        <v>1143</v>
      </c>
      <c r="WZL37" t="s">
        <v>1143</v>
      </c>
      <c r="WZM37" t="s">
        <v>1143</v>
      </c>
      <c r="WZN37" t="s">
        <v>1143</v>
      </c>
      <c r="WZO37" t="s">
        <v>1143</v>
      </c>
      <c r="WZP37" t="s">
        <v>1143</v>
      </c>
      <c r="WZQ37" t="s">
        <v>1143</v>
      </c>
      <c r="WZR37" t="s">
        <v>1143</v>
      </c>
      <c r="WZS37" t="s">
        <v>1143</v>
      </c>
      <c r="WZT37" t="s">
        <v>1143</v>
      </c>
      <c r="WZU37" t="s">
        <v>1143</v>
      </c>
      <c r="WZV37" t="s">
        <v>1143</v>
      </c>
      <c r="WZW37" t="s">
        <v>1143</v>
      </c>
      <c r="WZX37" t="s">
        <v>1143</v>
      </c>
      <c r="WZY37" t="s">
        <v>1143</v>
      </c>
      <c r="WZZ37" t="s">
        <v>1143</v>
      </c>
      <c r="XAA37" t="s">
        <v>1143</v>
      </c>
      <c r="XAB37" t="s">
        <v>1143</v>
      </c>
      <c r="XAC37" t="s">
        <v>1143</v>
      </c>
      <c r="XAD37" t="s">
        <v>1143</v>
      </c>
      <c r="XAE37" t="s">
        <v>1143</v>
      </c>
      <c r="XAF37" t="s">
        <v>1143</v>
      </c>
      <c r="XAG37" t="s">
        <v>1143</v>
      </c>
      <c r="XAH37" t="s">
        <v>1143</v>
      </c>
      <c r="XAI37" t="s">
        <v>1143</v>
      </c>
      <c r="XAJ37" t="s">
        <v>1143</v>
      </c>
      <c r="XAK37" t="s">
        <v>1143</v>
      </c>
      <c r="XAL37" t="s">
        <v>1143</v>
      </c>
      <c r="XAM37" t="s">
        <v>1143</v>
      </c>
      <c r="XAN37" t="s">
        <v>1143</v>
      </c>
      <c r="XAO37" t="s">
        <v>1143</v>
      </c>
      <c r="XAP37" t="s">
        <v>1143</v>
      </c>
      <c r="XAQ37" t="s">
        <v>1143</v>
      </c>
      <c r="XAR37" t="s">
        <v>1143</v>
      </c>
      <c r="XAS37" t="s">
        <v>1143</v>
      </c>
      <c r="XAT37" t="s">
        <v>1143</v>
      </c>
      <c r="XAU37" t="s">
        <v>1143</v>
      </c>
      <c r="XAV37" t="s">
        <v>1143</v>
      </c>
      <c r="XAW37" t="s">
        <v>1143</v>
      </c>
      <c r="XAX37" t="s">
        <v>1143</v>
      </c>
      <c r="XAY37" t="s">
        <v>1143</v>
      </c>
      <c r="XAZ37" t="s">
        <v>1143</v>
      </c>
      <c r="XBA37" t="s">
        <v>1143</v>
      </c>
      <c r="XBB37" t="s">
        <v>1143</v>
      </c>
      <c r="XBC37" t="s">
        <v>1143</v>
      </c>
      <c r="XBD37" t="s">
        <v>1143</v>
      </c>
      <c r="XBE37" t="s">
        <v>1143</v>
      </c>
      <c r="XBF37" t="s">
        <v>1143</v>
      </c>
      <c r="XBG37" t="s">
        <v>1143</v>
      </c>
      <c r="XBH37" t="s">
        <v>1143</v>
      </c>
      <c r="XBI37" t="s">
        <v>1143</v>
      </c>
      <c r="XBJ37" t="s">
        <v>1143</v>
      </c>
      <c r="XBK37" t="s">
        <v>1143</v>
      </c>
      <c r="XBL37" t="s">
        <v>1143</v>
      </c>
      <c r="XBM37" t="s">
        <v>1143</v>
      </c>
      <c r="XBN37" t="s">
        <v>1143</v>
      </c>
      <c r="XBO37" t="s">
        <v>1143</v>
      </c>
      <c r="XBP37" t="s">
        <v>1143</v>
      </c>
      <c r="XBQ37" t="s">
        <v>1143</v>
      </c>
      <c r="XBR37" t="s">
        <v>1143</v>
      </c>
      <c r="XBS37" t="s">
        <v>1143</v>
      </c>
      <c r="XBT37" t="s">
        <v>1143</v>
      </c>
      <c r="XBU37" t="s">
        <v>1143</v>
      </c>
      <c r="XBV37" t="s">
        <v>1143</v>
      </c>
      <c r="XBW37" t="s">
        <v>1143</v>
      </c>
      <c r="XBX37" t="s">
        <v>1143</v>
      </c>
      <c r="XBY37" t="s">
        <v>1143</v>
      </c>
      <c r="XBZ37" t="s">
        <v>1143</v>
      </c>
      <c r="XCA37" t="s">
        <v>1143</v>
      </c>
      <c r="XCB37" t="s">
        <v>1143</v>
      </c>
      <c r="XCC37" t="s">
        <v>1143</v>
      </c>
      <c r="XCD37" t="s">
        <v>1143</v>
      </c>
      <c r="XCE37" t="s">
        <v>1143</v>
      </c>
      <c r="XCF37" t="s">
        <v>1143</v>
      </c>
      <c r="XCG37" t="s">
        <v>1143</v>
      </c>
      <c r="XCH37" t="s">
        <v>1143</v>
      </c>
      <c r="XCI37" t="s">
        <v>1143</v>
      </c>
      <c r="XCJ37" t="s">
        <v>1143</v>
      </c>
      <c r="XCK37" t="s">
        <v>1143</v>
      </c>
      <c r="XCL37" t="s">
        <v>1143</v>
      </c>
      <c r="XCM37" t="s">
        <v>1143</v>
      </c>
      <c r="XCN37" t="s">
        <v>1143</v>
      </c>
      <c r="XCO37" t="s">
        <v>1143</v>
      </c>
      <c r="XCP37" t="s">
        <v>1143</v>
      </c>
      <c r="XCQ37" t="s">
        <v>1143</v>
      </c>
      <c r="XCR37" t="s">
        <v>1143</v>
      </c>
      <c r="XCS37" t="s">
        <v>1143</v>
      </c>
      <c r="XCT37" t="s">
        <v>1143</v>
      </c>
      <c r="XCU37" t="s">
        <v>1143</v>
      </c>
      <c r="XCV37" t="s">
        <v>1143</v>
      </c>
      <c r="XCW37" t="s">
        <v>1143</v>
      </c>
      <c r="XCX37" t="s">
        <v>1143</v>
      </c>
      <c r="XCY37" t="s">
        <v>1143</v>
      </c>
      <c r="XCZ37" t="s">
        <v>1143</v>
      </c>
      <c r="XDA37" t="s">
        <v>1143</v>
      </c>
      <c r="XDB37" t="s">
        <v>1143</v>
      </c>
      <c r="XDC37" t="s">
        <v>1143</v>
      </c>
      <c r="XDD37" t="s">
        <v>1143</v>
      </c>
      <c r="XDE37" t="s">
        <v>1143</v>
      </c>
      <c r="XDF37" t="s">
        <v>1143</v>
      </c>
      <c r="XDG37" t="s">
        <v>1143</v>
      </c>
      <c r="XDH37" t="s">
        <v>1143</v>
      </c>
      <c r="XDI37" t="s">
        <v>1143</v>
      </c>
      <c r="XDJ37" t="s">
        <v>1143</v>
      </c>
      <c r="XDK37" t="s">
        <v>1143</v>
      </c>
      <c r="XDL37" t="s">
        <v>1143</v>
      </c>
      <c r="XDM37" t="s">
        <v>1143</v>
      </c>
      <c r="XDN37" t="s">
        <v>1143</v>
      </c>
      <c r="XDO37" t="s">
        <v>1143</v>
      </c>
      <c r="XDP37" t="s">
        <v>1143</v>
      </c>
      <c r="XDQ37" t="s">
        <v>1143</v>
      </c>
      <c r="XDR37" t="s">
        <v>1143</v>
      </c>
      <c r="XDS37" t="s">
        <v>1143</v>
      </c>
      <c r="XDT37" t="s">
        <v>1143</v>
      </c>
      <c r="XDU37" t="s">
        <v>1143</v>
      </c>
      <c r="XDV37" t="s">
        <v>1143</v>
      </c>
      <c r="XDW37" t="s">
        <v>1143</v>
      </c>
      <c r="XDX37" t="s">
        <v>1143</v>
      </c>
      <c r="XDY37" t="s">
        <v>1143</v>
      </c>
      <c r="XDZ37" t="s">
        <v>1143</v>
      </c>
      <c r="XEA37" t="s">
        <v>1143</v>
      </c>
      <c r="XEB37" t="s">
        <v>1143</v>
      </c>
      <c r="XEC37" t="s">
        <v>1143</v>
      </c>
      <c r="XED37" t="s">
        <v>1143</v>
      </c>
      <c r="XEE37" t="s">
        <v>1143</v>
      </c>
      <c r="XEF37" t="s">
        <v>1143</v>
      </c>
      <c r="XEG37" t="s">
        <v>1143</v>
      </c>
      <c r="XEH37" t="s">
        <v>1143</v>
      </c>
      <c r="XEI37" t="s">
        <v>1143</v>
      </c>
      <c r="XEJ37" t="s">
        <v>1143</v>
      </c>
      <c r="XEK37" t="s">
        <v>1143</v>
      </c>
      <c r="XEL37" t="s">
        <v>1143</v>
      </c>
      <c r="XEM37" t="s">
        <v>1143</v>
      </c>
      <c r="XEN37" t="s">
        <v>1143</v>
      </c>
      <c r="XEO37" t="s">
        <v>1143</v>
      </c>
      <c r="XEP37" t="s">
        <v>1143</v>
      </c>
      <c r="XEQ37" t="s">
        <v>1143</v>
      </c>
      <c r="XER37" t="s">
        <v>1143</v>
      </c>
      <c r="XES37" t="s">
        <v>1143</v>
      </c>
      <c r="XET37" t="s">
        <v>1143</v>
      </c>
      <c r="XEU37" t="s">
        <v>1143</v>
      </c>
      <c r="XEV37" t="s">
        <v>1143</v>
      </c>
      <c r="XEW37" t="s">
        <v>1143</v>
      </c>
      <c r="XEX37" t="s">
        <v>1143</v>
      </c>
      <c r="XEY37" t="s">
        <v>1143</v>
      </c>
      <c r="XEZ37" t="s">
        <v>1143</v>
      </c>
      <c r="XFA37" t="s">
        <v>1143</v>
      </c>
      <c r="XFB37" t="s">
        <v>1143</v>
      </c>
      <c r="XFC37" t="s">
        <v>1143</v>
      </c>
      <c r="XFD37" t="s">
        <v>1143</v>
      </c>
    </row>
    <row r="38" spans="1:24" ht="15">
      <c r="A38" s="196"/>
      <c r="B38" s="723" t="s">
        <v>875</v>
      </c>
      <c r="C38" s="230">
        <v>1.82</v>
      </c>
      <c r="D38" s="230" t="s">
        <v>122</v>
      </c>
      <c r="E38" s="329">
        <v>235</v>
      </c>
      <c r="F38" s="362">
        <v>0.0033191621587265715</v>
      </c>
      <c r="G38" s="357">
        <v>1869</v>
      </c>
      <c r="H38" s="358">
        <v>3401.58</v>
      </c>
      <c r="I38" s="332">
        <v>0.00304032873625312</v>
      </c>
      <c r="J38" s="329">
        <v>330</v>
      </c>
      <c r="K38" s="362">
        <v>0.005643823433838997</v>
      </c>
      <c r="L38" s="357">
        <v>2439</v>
      </c>
      <c r="M38" s="358">
        <v>4438.980000000009</v>
      </c>
      <c r="N38" s="332">
        <v>0.002396870978699138</v>
      </c>
      <c r="O38" s="329">
        <v>72</v>
      </c>
      <c r="P38" s="362">
        <v>0.0013756735068210478</v>
      </c>
      <c r="Q38" s="357">
        <v>598</v>
      </c>
      <c r="R38" s="358">
        <v>1088.3599999999997</v>
      </c>
      <c r="S38" s="332">
        <v>0.00042695980936037687</v>
      </c>
      <c r="T38" s="329">
        <v>637</v>
      </c>
      <c r="U38" s="362">
        <v>0.0035075161059413026</v>
      </c>
      <c r="V38" s="357">
        <v>4906</v>
      </c>
      <c r="W38" s="358">
        <v>8928.920000000006</v>
      </c>
      <c r="X38" s="332">
        <v>0.0016175867653781609</v>
      </c>
    </row>
    <row r="39" spans="1:24" ht="15">
      <c r="A39" s="196"/>
      <c r="B39" s="723" t="s">
        <v>876</v>
      </c>
      <c r="C39" s="230">
        <v>2.26</v>
      </c>
      <c r="D39" s="230" t="s">
        <v>122</v>
      </c>
      <c r="E39" s="329">
        <v>66</v>
      </c>
      <c r="F39" s="364">
        <v>0.0009321902233019307</v>
      </c>
      <c r="G39" s="357">
        <v>569</v>
      </c>
      <c r="H39" s="358">
        <v>1285.9399999999996</v>
      </c>
      <c r="I39" s="354">
        <v>0.001149371861046142</v>
      </c>
      <c r="J39" s="329">
        <v>1</v>
      </c>
      <c r="K39" s="364">
        <v>1.710249525405757E-05</v>
      </c>
      <c r="L39" s="357">
        <v>2</v>
      </c>
      <c r="M39" s="358">
        <v>4.52</v>
      </c>
      <c r="N39" s="354">
        <v>2.440618525814507E-06</v>
      </c>
      <c r="O39" s="329">
        <v>383</v>
      </c>
      <c r="P39" s="364">
        <v>0.00731781879322863</v>
      </c>
      <c r="Q39" s="357">
        <v>1037</v>
      </c>
      <c r="R39" s="358">
        <v>2343.6200000000013</v>
      </c>
      <c r="S39" s="354">
        <v>0.0009193939031323894</v>
      </c>
      <c r="T39" s="329">
        <v>450</v>
      </c>
      <c r="U39" s="364">
        <v>0.002477837123506415</v>
      </c>
      <c r="V39" s="357">
        <v>1608</v>
      </c>
      <c r="W39" s="358">
        <v>3634.080000000022</v>
      </c>
      <c r="X39" s="354">
        <v>0.0006583595454238025</v>
      </c>
    </row>
    <row r="40" spans="1:24" ht="15">
      <c r="A40" s="196"/>
      <c r="B40" s="723" t="s">
        <v>877</v>
      </c>
      <c r="C40" s="230">
        <v>2.26</v>
      </c>
      <c r="D40" s="230" t="s">
        <v>122</v>
      </c>
      <c r="E40" s="329">
        <v>9</v>
      </c>
      <c r="F40" s="362">
        <v>0.00012711684863208147</v>
      </c>
      <c r="G40" s="357">
        <v>258</v>
      </c>
      <c r="H40" s="358">
        <v>583.0799999999999</v>
      </c>
      <c r="I40" s="332">
        <v>0.0005211563095780399</v>
      </c>
      <c r="J40" s="329"/>
      <c r="K40" s="362"/>
      <c r="L40" s="357"/>
      <c r="M40" s="358"/>
      <c r="N40" s="332"/>
      <c r="O40" s="329"/>
      <c r="P40" s="362">
        <v>0</v>
      </c>
      <c r="Q40" s="357"/>
      <c r="R40" s="358"/>
      <c r="S40" s="332">
        <v>0</v>
      </c>
      <c r="T40" s="329">
        <v>9</v>
      </c>
      <c r="U40" s="362">
        <v>4.95567424701283E-05</v>
      </c>
      <c r="V40" s="357">
        <v>258</v>
      </c>
      <c r="W40" s="358">
        <v>583.0799999999999</v>
      </c>
      <c r="X40" s="332">
        <v>0.00010563231512396767</v>
      </c>
    </row>
    <row r="41" spans="1:24" ht="15">
      <c r="A41" s="196"/>
      <c r="B41" s="723" t="s">
        <v>1146</v>
      </c>
      <c r="C41" s="230"/>
      <c r="D41" s="230"/>
      <c r="E41" s="329"/>
      <c r="F41" s="364">
        <v>0</v>
      </c>
      <c r="G41" s="357"/>
      <c r="H41" s="358"/>
      <c r="I41" s="354">
        <v>0</v>
      </c>
      <c r="J41" s="329"/>
      <c r="K41" s="364">
        <v>0</v>
      </c>
      <c r="L41" s="357"/>
      <c r="M41" s="358"/>
      <c r="N41" s="354">
        <v>0</v>
      </c>
      <c r="O41" s="329">
        <v>130</v>
      </c>
      <c r="P41" s="364">
        <v>0.0024838549428713363</v>
      </c>
      <c r="Q41" s="357">
        <v>235</v>
      </c>
      <c r="R41" s="358">
        <v>843.6500000000003</v>
      </c>
      <c r="S41" s="354">
        <v>0.0003309609349543186</v>
      </c>
      <c r="T41" s="329">
        <v>130</v>
      </c>
      <c r="U41" s="364">
        <v>0.0007158196134574087</v>
      </c>
      <c r="V41" s="357">
        <v>235</v>
      </c>
      <c r="W41" s="358">
        <v>843.6500000000003</v>
      </c>
      <c r="X41" s="354">
        <v>0.00015283786556619225</v>
      </c>
    </row>
    <row r="42" spans="1:24" ht="15">
      <c r="A42" s="196"/>
      <c r="B42" s="723" t="s">
        <v>1145</v>
      </c>
      <c r="C42" s="230"/>
      <c r="D42" s="230"/>
      <c r="E42" s="329"/>
      <c r="F42" s="362">
        <v>0</v>
      </c>
      <c r="G42" s="357"/>
      <c r="H42" s="358"/>
      <c r="I42" s="332">
        <v>0</v>
      </c>
      <c r="J42" s="329"/>
      <c r="K42" s="362">
        <v>0</v>
      </c>
      <c r="L42" s="357"/>
      <c r="M42" s="358"/>
      <c r="N42" s="332">
        <v>0</v>
      </c>
      <c r="O42" s="329">
        <v>2</v>
      </c>
      <c r="P42" s="362">
        <v>3.821315296725133E-05</v>
      </c>
      <c r="Q42" s="357">
        <v>5</v>
      </c>
      <c r="R42" s="358">
        <v>17.95</v>
      </c>
      <c r="S42" s="332">
        <v>7.041722020304649E-06</v>
      </c>
      <c r="T42" s="329">
        <v>2</v>
      </c>
      <c r="U42" s="362">
        <v>1.1012609437806289E-05</v>
      </c>
      <c r="V42" s="357">
        <v>5</v>
      </c>
      <c r="W42" s="358">
        <v>17.95</v>
      </c>
      <c r="X42" s="332">
        <v>3.2518694801317483E-06</v>
      </c>
    </row>
    <row r="43" spans="1:24" ht="15">
      <c r="A43" s="196"/>
      <c r="B43" s="723" t="s">
        <v>1144</v>
      </c>
      <c r="C43" s="230"/>
      <c r="D43" s="230"/>
      <c r="E43" s="329"/>
      <c r="F43" s="364">
        <v>0</v>
      </c>
      <c r="G43" s="357"/>
      <c r="H43" s="358"/>
      <c r="I43" s="354">
        <v>0</v>
      </c>
      <c r="J43" s="329"/>
      <c r="K43" s="364">
        <v>0</v>
      </c>
      <c r="L43" s="357"/>
      <c r="M43" s="358"/>
      <c r="N43" s="354">
        <v>0</v>
      </c>
      <c r="O43" s="329">
        <v>19</v>
      </c>
      <c r="P43" s="364">
        <v>0.0003630249531888876</v>
      </c>
      <c r="Q43" s="357">
        <v>30</v>
      </c>
      <c r="R43" s="358">
        <v>90</v>
      </c>
      <c r="S43" s="354">
        <v>3.530668422436871E-05</v>
      </c>
      <c r="T43" s="329">
        <v>19</v>
      </c>
      <c r="U43" s="364">
        <v>0.00010461978965915974</v>
      </c>
      <c r="V43" s="357">
        <v>30</v>
      </c>
      <c r="W43" s="358">
        <v>90</v>
      </c>
      <c r="X43" s="354">
        <v>1.6304638061941914E-05</v>
      </c>
    </row>
    <row r="44" spans="1:24" ht="15">
      <c r="A44" s="196"/>
      <c r="B44" s="723" t="s">
        <v>1127</v>
      </c>
      <c r="C44" s="230">
        <v>4.48</v>
      </c>
      <c r="D44" s="230" t="s">
        <v>122</v>
      </c>
      <c r="E44" s="329"/>
      <c r="F44" s="362"/>
      <c r="G44" s="357"/>
      <c r="H44" s="358"/>
      <c r="I44" s="332"/>
      <c r="J44" s="329">
        <v>1036</v>
      </c>
      <c r="K44" s="362">
        <v>0.01771818508320364</v>
      </c>
      <c r="L44" s="357">
        <v>2849</v>
      </c>
      <c r="M44" s="358">
        <v>12763.519999999851</v>
      </c>
      <c r="N44" s="332">
        <v>0.006891788355443278</v>
      </c>
      <c r="O44" s="329">
        <v>6481</v>
      </c>
      <c r="P44" s="362">
        <v>0.12382972219037792</v>
      </c>
      <c r="Q44" s="357">
        <v>19138</v>
      </c>
      <c r="R44" s="358">
        <v>85738.24000000354</v>
      </c>
      <c r="S44" s="332">
        <v>0.03363481072925848</v>
      </c>
      <c r="T44" s="329">
        <v>7517</v>
      </c>
      <c r="U44" s="362">
        <v>0.041390892571994936</v>
      </c>
      <c r="V44" s="357">
        <v>21987</v>
      </c>
      <c r="W44" s="358">
        <v>98501.7600000028</v>
      </c>
      <c r="X44" s="332">
        <v>0.0178448393918257</v>
      </c>
    </row>
    <row r="45" spans="1:24" ht="15">
      <c r="A45" s="196"/>
      <c r="B45" s="723" t="s">
        <v>878</v>
      </c>
      <c r="C45" s="230">
        <v>1.43</v>
      </c>
      <c r="D45" s="230" t="s">
        <v>122</v>
      </c>
      <c r="E45" s="329">
        <v>461</v>
      </c>
      <c r="F45" s="364">
        <v>0.006511207468821062</v>
      </c>
      <c r="G45" s="357">
        <v>5007</v>
      </c>
      <c r="H45" s="358">
        <v>7160.0099999999875</v>
      </c>
      <c r="I45" s="354">
        <v>0.0063996096387148515</v>
      </c>
      <c r="J45" s="329"/>
      <c r="K45" s="364"/>
      <c r="L45" s="357"/>
      <c r="M45" s="358"/>
      <c r="N45" s="354"/>
      <c r="O45" s="329">
        <v>445</v>
      </c>
      <c r="P45" s="364">
        <v>0.008502426535213421</v>
      </c>
      <c r="Q45" s="357">
        <v>4925</v>
      </c>
      <c r="R45" s="358">
        <v>7042.749999999996</v>
      </c>
      <c r="S45" s="354">
        <v>0.0027628461146796957</v>
      </c>
      <c r="T45" s="329">
        <v>906</v>
      </c>
      <c r="U45" s="364">
        <v>0.004988712075326249</v>
      </c>
      <c r="V45" s="357">
        <v>9932</v>
      </c>
      <c r="W45" s="358">
        <v>14202.759999999971</v>
      </c>
      <c r="X45" s="354">
        <v>0.0025730095697847296</v>
      </c>
    </row>
    <row r="46" spans="1:24" ht="15">
      <c r="A46" s="196"/>
      <c r="B46" s="723" t="s">
        <v>879</v>
      </c>
      <c r="C46" s="230">
        <v>1.69</v>
      </c>
      <c r="D46" s="230" t="s">
        <v>122</v>
      </c>
      <c r="E46" s="329">
        <v>239</v>
      </c>
      <c r="F46" s="362">
        <v>0.0033756585358963856</v>
      </c>
      <c r="G46" s="357">
        <v>2937</v>
      </c>
      <c r="H46" s="358">
        <v>4963.530000000015</v>
      </c>
      <c r="I46" s="332">
        <v>0.004436398053920382</v>
      </c>
      <c r="J46" s="329"/>
      <c r="K46" s="362"/>
      <c r="L46" s="357"/>
      <c r="M46" s="358"/>
      <c r="N46" s="332"/>
      <c r="O46" s="329"/>
      <c r="P46" s="362">
        <v>0</v>
      </c>
      <c r="Q46" s="357"/>
      <c r="R46" s="358"/>
      <c r="S46" s="332">
        <v>0</v>
      </c>
      <c r="T46" s="329">
        <v>239</v>
      </c>
      <c r="U46" s="362">
        <v>0.0013160068278178514</v>
      </c>
      <c r="V46" s="357">
        <v>2937</v>
      </c>
      <c r="W46" s="358">
        <v>4963.530000000015</v>
      </c>
      <c r="X46" s="332">
        <v>0.0008992062239954533</v>
      </c>
    </row>
    <row r="47" spans="1:24" ht="15">
      <c r="A47" s="196"/>
      <c r="B47" s="724" t="s">
        <v>73</v>
      </c>
      <c r="C47" s="13"/>
      <c r="D47" s="230"/>
      <c r="E47" s="142">
        <v>24767</v>
      </c>
      <c r="F47" s="169">
        <v>0.34981144334119574</v>
      </c>
      <c r="G47" s="170">
        <v>299290</v>
      </c>
      <c r="H47" s="171">
        <v>271609.90999999084</v>
      </c>
      <c r="I47" s="145">
        <v>0.24276466066477806</v>
      </c>
      <c r="J47" s="142">
        <f>SUM(J29:J46)</f>
        <v>19298</v>
      </c>
      <c r="K47" s="169">
        <v>0.3300439534128029</v>
      </c>
      <c r="L47" s="170">
        <v>180203</v>
      </c>
      <c r="M47" s="171">
        <v>163201.4399999962</v>
      </c>
      <c r="N47" s="145">
        <v>0.08812222519991011</v>
      </c>
      <c r="O47" s="142">
        <v>25229</v>
      </c>
      <c r="P47" s="146">
        <v>0.482</v>
      </c>
      <c r="Q47" s="147">
        <v>236455</v>
      </c>
      <c r="R47" s="144">
        <v>305398</v>
      </c>
      <c r="S47" s="169">
        <v>0.12</v>
      </c>
      <c r="T47" s="885">
        <v>69294</v>
      </c>
      <c r="U47" s="913">
        <v>0.3816</v>
      </c>
      <c r="V47" s="886">
        <v>715948</v>
      </c>
      <c r="W47" s="446">
        <v>740210</v>
      </c>
      <c r="X47" s="904">
        <v>0.134</v>
      </c>
    </row>
    <row r="48" spans="1:24" ht="15">
      <c r="A48" s="196"/>
      <c r="B48" s="720" t="s">
        <v>864</v>
      </c>
      <c r="C48" s="322"/>
      <c r="D48" s="322"/>
      <c r="E48" s="153"/>
      <c r="F48" s="166"/>
      <c r="G48" s="156"/>
      <c r="H48" s="161"/>
      <c r="I48" s="157"/>
      <c r="J48" s="153"/>
      <c r="K48" s="158"/>
      <c r="L48" s="159"/>
      <c r="M48" s="159"/>
      <c r="N48" s="157"/>
      <c r="O48" s="153"/>
      <c r="P48" s="158"/>
      <c r="Q48" s="161"/>
      <c r="R48" s="159"/>
      <c r="S48" s="157"/>
      <c r="T48" s="338"/>
      <c r="U48" s="339"/>
      <c r="V48" s="340"/>
      <c r="W48" s="341"/>
      <c r="X48" s="725"/>
    </row>
    <row r="49" spans="1:24" ht="15">
      <c r="A49" s="196"/>
      <c r="B49" s="723" t="s">
        <v>865</v>
      </c>
      <c r="C49" s="230">
        <v>7.3795</v>
      </c>
      <c r="D49" s="230" t="s">
        <v>122</v>
      </c>
      <c r="E49" s="329">
        <v>60</v>
      </c>
      <c r="F49" s="356">
        <v>0.0008474456575472098</v>
      </c>
      <c r="G49" s="357">
        <v>81</v>
      </c>
      <c r="H49" s="358">
        <v>597.7395000000005</v>
      </c>
      <c r="I49" s="332">
        <v>0.0005342589557333867</v>
      </c>
      <c r="J49" s="329">
        <v>48</v>
      </c>
      <c r="K49" s="356">
        <v>0.0008209197721947632</v>
      </c>
      <c r="L49" s="357">
        <v>63</v>
      </c>
      <c r="M49" s="358">
        <v>464.90850000000034</v>
      </c>
      <c r="N49" s="354">
        <v>0.00025103192431606854</v>
      </c>
      <c r="O49" s="329">
        <v>353</v>
      </c>
      <c r="P49" s="356">
        <v>0.00674462149871986</v>
      </c>
      <c r="Q49" s="357">
        <v>580</v>
      </c>
      <c r="R49" s="358">
        <v>4280.110000000003</v>
      </c>
      <c r="S49" s="354">
        <v>0.0016790721357284764</v>
      </c>
      <c r="T49" s="329">
        <v>461</v>
      </c>
      <c r="U49" s="356">
        <v>0.0025384064754143494</v>
      </c>
      <c r="V49" s="357">
        <v>724</v>
      </c>
      <c r="W49" s="358">
        <v>5342.758000000004</v>
      </c>
      <c r="X49" s="354">
        <v>0.0009679081715838303</v>
      </c>
    </row>
    <row r="50" spans="1:24" ht="15">
      <c r="A50" s="196"/>
      <c r="B50" s="723" t="s">
        <v>866</v>
      </c>
      <c r="C50" s="230">
        <v>7.7905</v>
      </c>
      <c r="D50" s="230" t="s">
        <v>122</v>
      </c>
      <c r="E50" s="329">
        <v>12818</v>
      </c>
      <c r="F50" s="356">
        <v>0.1810426406406689</v>
      </c>
      <c r="G50" s="357">
        <v>17564</v>
      </c>
      <c r="H50" s="358">
        <v>136832.34200002486</v>
      </c>
      <c r="I50" s="332">
        <v>0.12230060778564382</v>
      </c>
      <c r="J50" s="329">
        <v>9123</v>
      </c>
      <c r="K50" s="356">
        <v>0.15602606420276718</v>
      </c>
      <c r="L50" s="357">
        <v>12493</v>
      </c>
      <c r="M50" s="358">
        <v>97326.71650001248</v>
      </c>
      <c r="N50" s="332">
        <v>0.05255251932447476</v>
      </c>
      <c r="O50" s="329">
        <v>6109</v>
      </c>
      <c r="P50" s="356">
        <v>0.11672207573846918</v>
      </c>
      <c r="Q50" s="357">
        <v>8711</v>
      </c>
      <c r="R50" s="358">
        <v>67863.0455000008</v>
      </c>
      <c r="S50" s="332">
        <v>0.026622434644138823</v>
      </c>
      <c r="T50" s="329">
        <v>28050</v>
      </c>
      <c r="U50" s="356">
        <v>0.15445184736523318</v>
      </c>
      <c r="V50" s="357">
        <v>38768</v>
      </c>
      <c r="W50" s="358">
        <v>302022.1040000841</v>
      </c>
      <c r="X50" s="332">
        <v>0.054715123249195</v>
      </c>
    </row>
    <row r="51" spans="1:24" ht="15">
      <c r="A51" s="196"/>
      <c r="B51" s="723" t="s">
        <v>867</v>
      </c>
      <c r="C51" s="230">
        <v>8.8027</v>
      </c>
      <c r="D51" s="230" t="s">
        <v>122</v>
      </c>
      <c r="E51" s="329">
        <v>242</v>
      </c>
      <c r="F51" s="356">
        <v>0.003418030818773746</v>
      </c>
      <c r="G51" s="357">
        <v>359</v>
      </c>
      <c r="H51" s="358">
        <v>3160.169300000003</v>
      </c>
      <c r="I51" s="332">
        <v>0.0028245560986996975</v>
      </c>
      <c r="J51" s="329">
        <v>908</v>
      </c>
      <c r="K51" s="356">
        <v>0.01552906569068427</v>
      </c>
      <c r="L51" s="357">
        <v>1295</v>
      </c>
      <c r="M51" s="358">
        <v>11399.496500000138</v>
      </c>
      <c r="N51" s="332">
        <v>0.006155270429835808</v>
      </c>
      <c r="O51" s="329">
        <v>301</v>
      </c>
      <c r="P51" s="356">
        <v>0.005751079521571325</v>
      </c>
      <c r="Q51" s="357">
        <v>449</v>
      </c>
      <c r="R51" s="358">
        <v>3952.412300000008</v>
      </c>
      <c r="S51" s="332">
        <v>0.0015505174777845682</v>
      </c>
      <c r="T51" s="329">
        <v>1451</v>
      </c>
      <c r="U51" s="356">
        <v>0.007989648147128462</v>
      </c>
      <c r="V51" s="357">
        <v>2103</v>
      </c>
      <c r="W51" s="358">
        <v>18512.078100000315</v>
      </c>
      <c r="X51" s="332">
        <v>0.003353697035498961</v>
      </c>
    </row>
    <row r="52" spans="1:24" ht="15">
      <c r="A52" s="196"/>
      <c r="B52" s="723" t="s">
        <v>868</v>
      </c>
      <c r="C52" s="230">
        <v>10.3898</v>
      </c>
      <c r="D52" s="230" t="s">
        <v>122</v>
      </c>
      <c r="E52" s="329">
        <v>396</v>
      </c>
      <c r="F52" s="356">
        <v>0.0055931413398115845</v>
      </c>
      <c r="G52" s="357">
        <v>15132</v>
      </c>
      <c r="H52" s="358">
        <v>157218.45360000012</v>
      </c>
      <c r="I52" s="332">
        <v>0.14052169355104338</v>
      </c>
      <c r="J52" s="329">
        <v>111</v>
      </c>
      <c r="K52" s="356">
        <v>0.0018983769732003899</v>
      </c>
      <c r="L52" s="357">
        <v>4646</v>
      </c>
      <c r="M52" s="358">
        <v>48271.01079999999</v>
      </c>
      <c r="N52" s="332">
        <v>0.026064407791653015</v>
      </c>
      <c r="O52" s="329">
        <v>50</v>
      </c>
      <c r="P52" s="356">
        <v>0.0009553288241812832</v>
      </c>
      <c r="Q52" s="357">
        <v>2984</v>
      </c>
      <c r="R52" s="358">
        <v>31003.163199999995</v>
      </c>
      <c r="S52" s="332">
        <v>0.012162432145099648</v>
      </c>
      <c r="T52" s="329">
        <v>557</v>
      </c>
      <c r="U52" s="356">
        <v>0.003067011728429051</v>
      </c>
      <c r="V52" s="357">
        <v>22762</v>
      </c>
      <c r="W52" s="358">
        <v>236492.6276000002</v>
      </c>
      <c r="X52" s="332">
        <v>0.04284362997039576</v>
      </c>
    </row>
    <row r="53" spans="1:24" ht="15">
      <c r="A53" s="196"/>
      <c r="B53" s="723" t="s">
        <v>869</v>
      </c>
      <c r="C53" s="230">
        <v>6.531</v>
      </c>
      <c r="D53" s="230" t="s">
        <v>122</v>
      </c>
      <c r="E53" s="329">
        <v>932</v>
      </c>
      <c r="F53" s="356">
        <v>0.01316365588056666</v>
      </c>
      <c r="G53" s="357">
        <v>1268</v>
      </c>
      <c r="H53" s="358">
        <v>8281.307999999954</v>
      </c>
      <c r="I53" s="332">
        <v>0.007401824648005548</v>
      </c>
      <c r="J53" s="329">
        <v>2279</v>
      </c>
      <c r="K53" s="356">
        <v>0.03897658668399719</v>
      </c>
      <c r="L53" s="357">
        <v>3148</v>
      </c>
      <c r="M53" s="358">
        <v>20559.588000000174</v>
      </c>
      <c r="N53" s="332">
        <v>0.011101352069892443</v>
      </c>
      <c r="O53" s="329">
        <v>1597</v>
      </c>
      <c r="P53" s="356">
        <v>0.030513202644350184</v>
      </c>
      <c r="Q53" s="357">
        <v>2208</v>
      </c>
      <c r="R53" s="358">
        <v>14420.448000000193</v>
      </c>
      <c r="S53" s="332">
        <v>0.005657091154554846</v>
      </c>
      <c r="T53" s="329">
        <v>4808</v>
      </c>
      <c r="U53" s="356">
        <v>0.02647431308848632</v>
      </c>
      <c r="V53" s="357">
        <v>6624</v>
      </c>
      <c r="W53" s="358">
        <v>43261.344000001125</v>
      </c>
      <c r="X53" s="332">
        <v>0.007837339511035343</v>
      </c>
    </row>
    <row r="54" spans="1:24" ht="15">
      <c r="A54" s="196"/>
      <c r="B54" s="723" t="s">
        <v>870</v>
      </c>
      <c r="C54" s="230">
        <v>11.7397</v>
      </c>
      <c r="D54" s="230" t="s">
        <v>122</v>
      </c>
      <c r="E54" s="329">
        <v>138</v>
      </c>
      <c r="F54" s="356">
        <v>0.0019491250123585826</v>
      </c>
      <c r="G54" s="357">
        <v>2881</v>
      </c>
      <c r="H54" s="358">
        <v>33822.07569999999</v>
      </c>
      <c r="I54" s="332">
        <v>0.030230136780683776</v>
      </c>
      <c r="J54" s="329">
        <v>13</v>
      </c>
      <c r="K54" s="362">
        <v>0.00022233243830274837</v>
      </c>
      <c r="L54" s="357">
        <v>220</v>
      </c>
      <c r="M54" s="358">
        <v>2582.734</v>
      </c>
      <c r="N54" s="332">
        <v>0.0013945726654095085</v>
      </c>
      <c r="O54" s="329">
        <v>8</v>
      </c>
      <c r="P54" s="362">
        <v>0.0001528526118690053</v>
      </c>
      <c r="Q54" s="357">
        <v>335</v>
      </c>
      <c r="R54" s="358">
        <v>3932.799499999999</v>
      </c>
      <c r="S54" s="332">
        <v>0.0015428234451583902</v>
      </c>
      <c r="T54" s="329">
        <v>159</v>
      </c>
      <c r="U54" s="362">
        <v>0.0008755024503055999</v>
      </c>
      <c r="V54" s="357">
        <v>3436</v>
      </c>
      <c r="W54" s="358">
        <v>40337.609199999984</v>
      </c>
      <c r="X54" s="332">
        <v>0.007307667981000646</v>
      </c>
    </row>
    <row r="55" spans="1:24" ht="15">
      <c r="A55" s="196"/>
      <c r="B55" s="723" t="s">
        <v>871</v>
      </c>
      <c r="C55" s="230">
        <v>9.8416</v>
      </c>
      <c r="D55" s="230" t="s">
        <v>122</v>
      </c>
      <c r="E55" s="329">
        <v>90</v>
      </c>
      <c r="F55" s="356">
        <v>0.0012711684863208146</v>
      </c>
      <c r="G55" s="357">
        <v>1743</v>
      </c>
      <c r="H55" s="358">
        <v>17153.908799999994</v>
      </c>
      <c r="I55" s="332">
        <v>0.01533214619785666</v>
      </c>
      <c r="J55" s="329">
        <v>1</v>
      </c>
      <c r="K55" s="364">
        <v>1.710249525405757E-05</v>
      </c>
      <c r="L55" s="357">
        <v>4</v>
      </c>
      <c r="M55" s="358">
        <v>39.3664</v>
      </c>
      <c r="N55" s="366">
        <v>2.1256275472261902E-05</v>
      </c>
      <c r="O55" s="329"/>
      <c r="P55" s="364">
        <v>0</v>
      </c>
      <c r="Q55" s="357"/>
      <c r="R55" s="358"/>
      <c r="S55" s="366">
        <v>0</v>
      </c>
      <c r="T55" s="329">
        <v>91</v>
      </c>
      <c r="U55" s="364">
        <v>0.0005010737294201861</v>
      </c>
      <c r="V55" s="357">
        <v>1747</v>
      </c>
      <c r="W55" s="358">
        <v>17193.275199999993</v>
      </c>
      <c r="X55" s="366">
        <v>0.0031147792137262427</v>
      </c>
    </row>
    <row r="56" spans="1:24" ht="15">
      <c r="A56" s="196"/>
      <c r="B56" s="723" t="s">
        <v>872</v>
      </c>
      <c r="C56" s="230">
        <v>8.71</v>
      </c>
      <c r="D56" s="230" t="s">
        <v>122</v>
      </c>
      <c r="E56" s="329">
        <v>103</v>
      </c>
      <c r="F56" s="356">
        <v>0.0014547817121227102</v>
      </c>
      <c r="G56" s="357">
        <v>2137</v>
      </c>
      <c r="H56" s="358">
        <v>18613.270000000004</v>
      </c>
      <c r="I56" s="332">
        <v>0.016636521750668255</v>
      </c>
      <c r="J56" s="329">
        <v>9</v>
      </c>
      <c r="K56" s="362">
        <v>0.0001539224572865181</v>
      </c>
      <c r="L56" s="357">
        <v>118</v>
      </c>
      <c r="M56" s="358">
        <v>1027.78</v>
      </c>
      <c r="N56" s="332">
        <v>0.0005549599355003592</v>
      </c>
      <c r="O56" s="329"/>
      <c r="P56" s="362">
        <v>0</v>
      </c>
      <c r="Q56" s="357"/>
      <c r="R56" s="358"/>
      <c r="S56" s="332">
        <v>0</v>
      </c>
      <c r="T56" s="329">
        <v>112</v>
      </c>
      <c r="U56" s="362">
        <v>0.0006167061285171522</v>
      </c>
      <c r="V56" s="357">
        <v>2255</v>
      </c>
      <c r="W56" s="358">
        <v>19641.050000000003</v>
      </c>
      <c r="X56" s="332">
        <v>0.003558224571183381</v>
      </c>
    </row>
    <row r="57" spans="1:24" ht="15">
      <c r="A57" s="196"/>
      <c r="B57" s="724" t="s">
        <v>73</v>
      </c>
      <c r="C57" s="230"/>
      <c r="D57" s="230"/>
      <c r="E57" s="142">
        <v>14779</v>
      </c>
      <c r="F57" s="169">
        <v>0.20873998954817022</v>
      </c>
      <c r="G57" s="170">
        <v>41165</v>
      </c>
      <c r="H57" s="171">
        <v>375679.2669000288</v>
      </c>
      <c r="I57" s="145">
        <v>0.33578174576833797</v>
      </c>
      <c r="J57" s="142">
        <v>12492</v>
      </c>
      <c r="K57" s="169">
        <v>0.21364437071368714</v>
      </c>
      <c r="L57" s="170">
        <v>21987</v>
      </c>
      <c r="M57" s="171">
        <v>181671.60069999847</v>
      </c>
      <c r="N57" s="145">
        <v>0.09809537041654649</v>
      </c>
      <c r="O57" s="142">
        <v>8418</v>
      </c>
      <c r="P57" s="169">
        <v>0.16083916083916083</v>
      </c>
      <c r="Q57" s="170">
        <v>15267</v>
      </c>
      <c r="R57" s="171">
        <v>125451.97850001957</v>
      </c>
      <c r="S57" s="145">
        <v>0.04921437100247204</v>
      </c>
      <c r="T57" s="142">
        <v>35689</v>
      </c>
      <c r="U57" s="169">
        <v>0.1965145091129343</v>
      </c>
      <c r="V57" s="170">
        <v>78419</v>
      </c>
      <c r="W57" s="171">
        <v>682802.8461000856</v>
      </c>
      <c r="X57" s="145">
        <v>0.12369836970361915</v>
      </c>
    </row>
    <row r="58" spans="1:24" ht="15">
      <c r="A58" s="196"/>
      <c r="B58" s="720" t="s">
        <v>880</v>
      </c>
      <c r="C58" s="322"/>
      <c r="D58" s="322"/>
      <c r="E58" s="153"/>
      <c r="F58" s="166"/>
      <c r="G58" s="156"/>
      <c r="H58" s="161"/>
      <c r="I58" s="157"/>
      <c r="J58" s="153"/>
      <c r="K58" s="158"/>
      <c r="L58" s="159"/>
      <c r="M58" s="159"/>
      <c r="N58" s="157"/>
      <c r="O58" s="153"/>
      <c r="P58" s="158"/>
      <c r="Q58" s="161"/>
      <c r="R58" s="159"/>
      <c r="S58" s="157"/>
      <c r="T58" s="338"/>
      <c r="U58" s="339"/>
      <c r="V58" s="340"/>
      <c r="W58" s="341"/>
      <c r="X58" s="725"/>
    </row>
    <row r="59" spans="1:24" ht="15">
      <c r="A59" s="196"/>
      <c r="B59" s="723" t="s">
        <v>881</v>
      </c>
      <c r="C59" s="230">
        <v>4.25</v>
      </c>
      <c r="D59" s="230" t="s">
        <v>122</v>
      </c>
      <c r="E59" s="329">
        <v>19665</v>
      </c>
      <c r="F59" s="356">
        <v>0.27775031426109803</v>
      </c>
      <c r="G59" s="357">
        <v>36794</v>
      </c>
      <c r="H59" s="358">
        <v>156374.5</v>
      </c>
      <c r="I59" s="332">
        <v>0.1397673686837333</v>
      </c>
      <c r="J59" s="329">
        <v>14628</v>
      </c>
      <c r="K59" s="356">
        <v>0.25017530057635406</v>
      </c>
      <c r="L59" s="357">
        <v>26038</v>
      </c>
      <c r="M59" s="358">
        <v>110661.5</v>
      </c>
      <c r="N59" s="332">
        <v>0.05975276703416392</v>
      </c>
      <c r="O59" s="329">
        <v>8319</v>
      </c>
      <c r="P59" s="356">
        <v>0.1589476097672819</v>
      </c>
      <c r="Q59" s="357">
        <v>14521</v>
      </c>
      <c r="R59" s="358">
        <v>61714.25</v>
      </c>
      <c r="S59" s="332">
        <v>0.024210283743263852</v>
      </c>
      <c r="T59" s="329">
        <v>42612</v>
      </c>
      <c r="U59" s="356">
        <v>0.23463465668190078</v>
      </c>
      <c r="V59" s="357">
        <v>77353</v>
      </c>
      <c r="W59" s="358">
        <v>328750.25</v>
      </c>
      <c r="X59" s="332">
        <v>0.059557264878032444</v>
      </c>
    </row>
    <row r="60" spans="1:24" ht="15">
      <c r="A60" s="196"/>
      <c r="B60" s="723" t="s">
        <v>882</v>
      </c>
      <c r="C60" s="230">
        <v>4.25</v>
      </c>
      <c r="D60" s="230" t="s">
        <v>122</v>
      </c>
      <c r="E60" s="329">
        <v>9086</v>
      </c>
      <c r="F60" s="356">
        <v>0.12833152074123247</v>
      </c>
      <c r="G60" s="357">
        <v>10404</v>
      </c>
      <c r="H60" s="358">
        <v>44217</v>
      </c>
      <c r="I60" s="332">
        <v>0.03952110952289942</v>
      </c>
      <c r="J60" s="329">
        <v>6362</v>
      </c>
      <c r="K60" s="356">
        <v>0.10880607480631424</v>
      </c>
      <c r="L60" s="357">
        <v>7113</v>
      </c>
      <c r="M60" s="358">
        <v>30230.25</v>
      </c>
      <c r="N60" s="332">
        <v>0.016323121280974268</v>
      </c>
      <c r="O60" s="329">
        <v>3084</v>
      </c>
      <c r="P60" s="356">
        <v>0.058924681875501546</v>
      </c>
      <c r="Q60" s="357">
        <v>3486</v>
      </c>
      <c r="R60" s="358">
        <v>14815.5</v>
      </c>
      <c r="S60" s="332">
        <v>0.0058120686680681625</v>
      </c>
      <c r="T60" s="329">
        <v>18532</v>
      </c>
      <c r="U60" s="356">
        <v>0.10204283905071307</v>
      </c>
      <c r="V60" s="357">
        <v>21003</v>
      </c>
      <c r="W60" s="358">
        <v>89262.75</v>
      </c>
      <c r="X60" s="332">
        <v>0.01617107590181784</v>
      </c>
    </row>
    <row r="61" spans="1:24" ht="15">
      <c r="A61" s="196"/>
      <c r="B61" s="724" t="s">
        <v>73</v>
      </c>
      <c r="C61" s="230"/>
      <c r="D61" s="230"/>
      <c r="E61" s="142">
        <v>28751</v>
      </c>
      <c r="F61" s="169">
        <v>0.40608183500233047</v>
      </c>
      <c r="G61" s="170">
        <v>47198</v>
      </c>
      <c r="H61" s="171">
        <v>200591.5</v>
      </c>
      <c r="I61" s="145">
        <v>0.1792884782066327</v>
      </c>
      <c r="J61" s="142">
        <v>20990</v>
      </c>
      <c r="K61" s="169">
        <v>0.35898137538266833</v>
      </c>
      <c r="L61" s="170">
        <v>33151</v>
      </c>
      <c r="M61" s="171">
        <v>140891.75</v>
      </c>
      <c r="N61" s="145">
        <v>0.07607588831513819</v>
      </c>
      <c r="O61" s="142">
        <v>11403</v>
      </c>
      <c r="P61" s="169">
        <v>0.2179</v>
      </c>
      <c r="Q61" s="170">
        <v>18007</v>
      </c>
      <c r="R61" s="171">
        <v>76530</v>
      </c>
      <c r="S61" s="145">
        <v>0.03</v>
      </c>
      <c r="T61" s="142">
        <v>61144</v>
      </c>
      <c r="U61" s="169">
        <v>0.3367</v>
      </c>
      <c r="V61" s="170">
        <v>98356</v>
      </c>
      <c r="W61" s="171">
        <v>418013</v>
      </c>
      <c r="X61" s="145">
        <v>0.0757</v>
      </c>
    </row>
    <row r="62" spans="1:24" ht="15">
      <c r="A62" s="196"/>
      <c r="B62" s="720" t="s">
        <v>86</v>
      </c>
      <c r="C62" s="360"/>
      <c r="D62" s="327"/>
      <c r="E62" s="153"/>
      <c r="F62" s="166"/>
      <c r="G62" s="167"/>
      <c r="H62" s="156"/>
      <c r="I62" s="157"/>
      <c r="J62" s="153"/>
      <c r="K62" s="158"/>
      <c r="L62" s="159"/>
      <c r="M62" s="159"/>
      <c r="N62" s="157"/>
      <c r="O62" s="153"/>
      <c r="P62" s="158"/>
      <c r="Q62" s="161"/>
      <c r="R62" s="159"/>
      <c r="S62" s="157"/>
      <c r="T62" s="338"/>
      <c r="U62" s="339"/>
      <c r="V62" s="340"/>
      <c r="W62" s="341"/>
      <c r="X62" s="725"/>
    </row>
    <row r="63" spans="1:24" ht="15">
      <c r="A63" s="196"/>
      <c r="B63" s="723" t="s">
        <v>883</v>
      </c>
      <c r="C63" s="230">
        <v>113</v>
      </c>
      <c r="D63" s="230" t="s">
        <v>122</v>
      </c>
      <c r="E63" s="329">
        <v>462</v>
      </c>
      <c r="F63" s="356">
        <v>0.0065253315631135156</v>
      </c>
      <c r="G63" s="357">
        <v>463</v>
      </c>
      <c r="H63" s="358">
        <v>52319</v>
      </c>
      <c r="I63" s="332">
        <v>0.046762668863300876</v>
      </c>
      <c r="J63" s="329">
        <v>461</v>
      </c>
      <c r="K63" s="356">
        <v>0.007884250312120538</v>
      </c>
      <c r="L63" s="357">
        <v>462</v>
      </c>
      <c r="M63" s="358">
        <v>52206</v>
      </c>
      <c r="N63" s="332">
        <v>0.028189143973157436</v>
      </c>
      <c r="O63" s="329">
        <v>350</v>
      </c>
      <c r="P63" s="356">
        <v>0.006687301769268982</v>
      </c>
      <c r="Q63" s="357">
        <v>351</v>
      </c>
      <c r="R63" s="358">
        <v>39663</v>
      </c>
      <c r="S63" s="332">
        <v>0.015559655737679291</v>
      </c>
      <c r="T63" s="329">
        <v>1273</v>
      </c>
      <c r="U63" s="356">
        <v>0.007009525907163703</v>
      </c>
      <c r="V63" s="357">
        <v>1276</v>
      </c>
      <c r="W63" s="358">
        <v>144188</v>
      </c>
      <c r="X63" s="332">
        <v>0.02612147947639201</v>
      </c>
    </row>
    <row r="64" spans="1:24" ht="15">
      <c r="A64" s="196"/>
      <c r="B64" s="723" t="s">
        <v>884</v>
      </c>
      <c r="C64" s="230">
        <v>54.2</v>
      </c>
      <c r="D64" s="230" t="s">
        <v>122</v>
      </c>
      <c r="E64" s="329">
        <v>102</v>
      </c>
      <c r="F64" s="356">
        <v>0.0014406576178302567</v>
      </c>
      <c r="G64" s="357">
        <v>102</v>
      </c>
      <c r="H64" s="358">
        <v>5528.39999999999</v>
      </c>
      <c r="I64" s="332">
        <v>0.004941278284062617</v>
      </c>
      <c r="J64" s="329">
        <v>133</v>
      </c>
      <c r="K64" s="356">
        <v>0.0022746318687896566</v>
      </c>
      <c r="L64" s="357">
        <v>133</v>
      </c>
      <c r="M64" s="358">
        <v>7208.599999999984</v>
      </c>
      <c r="N64" s="332">
        <v>0.0038923545807934383</v>
      </c>
      <c r="O64" s="329">
        <v>102</v>
      </c>
      <c r="P64" s="356">
        <v>0.0019488708013298177</v>
      </c>
      <c r="Q64" s="357">
        <v>102</v>
      </c>
      <c r="R64" s="358">
        <v>5528.39999999999</v>
      </c>
      <c r="S64" s="332">
        <v>0.0021687719229555513</v>
      </c>
      <c r="T64" s="329">
        <v>337</v>
      </c>
      <c r="U64" s="356">
        <v>0.0018556246902703595</v>
      </c>
      <c r="V64" s="357">
        <v>337</v>
      </c>
      <c r="W64" s="358">
        <v>18265.400000000114</v>
      </c>
      <c r="X64" s="332">
        <v>0.003309008178406619</v>
      </c>
    </row>
    <row r="65" spans="1:27" ht="15">
      <c r="A65" s="196"/>
      <c r="B65" s="723" t="s">
        <v>885</v>
      </c>
      <c r="C65" s="230">
        <v>37.3</v>
      </c>
      <c r="D65" s="230" t="s">
        <v>122</v>
      </c>
      <c r="E65" s="329">
        <v>94</v>
      </c>
      <c r="F65" s="356">
        <v>0.0013276648634906287</v>
      </c>
      <c r="G65" s="357">
        <v>94</v>
      </c>
      <c r="H65" s="358">
        <v>3506.2000000000053</v>
      </c>
      <c r="I65" s="332">
        <v>0.0031338379855980767</v>
      </c>
      <c r="J65" s="329">
        <v>110</v>
      </c>
      <c r="K65" s="356">
        <v>0.0018812744779463323</v>
      </c>
      <c r="L65" s="357">
        <v>110</v>
      </c>
      <c r="M65" s="358">
        <v>4103.000000000008</v>
      </c>
      <c r="N65" s="332">
        <v>0.0022154552680125885</v>
      </c>
      <c r="O65" s="329">
        <v>65</v>
      </c>
      <c r="P65" s="356">
        <v>0.0012419274714356682</v>
      </c>
      <c r="Q65" s="357">
        <v>65</v>
      </c>
      <c r="R65" s="358">
        <v>2424.5</v>
      </c>
      <c r="S65" s="332">
        <v>0.0009511228433553549</v>
      </c>
      <c r="T65" s="329">
        <v>269</v>
      </c>
      <c r="U65" s="356">
        <v>0.0014811959693849458</v>
      </c>
      <c r="V65" s="357">
        <v>269</v>
      </c>
      <c r="W65" s="358">
        <v>10033.699999999992</v>
      </c>
      <c r="X65" s="332">
        <v>0.0018177316324678495</v>
      </c>
      <c r="Y65" s="994"/>
      <c r="Z65" s="994"/>
      <c r="AA65" s="778"/>
    </row>
    <row r="66" spans="1:27" ht="15">
      <c r="A66" s="196"/>
      <c r="B66" s="723" t="s">
        <v>886</v>
      </c>
      <c r="C66" s="230">
        <v>56.8</v>
      </c>
      <c r="D66" s="230" t="s">
        <v>122</v>
      </c>
      <c r="E66" s="329">
        <v>11</v>
      </c>
      <c r="F66" s="356">
        <v>0.00015536503721698847</v>
      </c>
      <c r="G66" s="357">
        <v>11</v>
      </c>
      <c r="H66" s="358">
        <v>624.8</v>
      </c>
      <c r="I66" s="332">
        <v>0.0005584456030465105</v>
      </c>
      <c r="J66" s="329">
        <v>8</v>
      </c>
      <c r="K66" s="362">
        <v>0.00013681996203246055</v>
      </c>
      <c r="L66" s="357">
        <v>8</v>
      </c>
      <c r="M66" s="358">
        <v>454.40000000000003</v>
      </c>
      <c r="N66" s="354">
        <v>0.0002453577562234751</v>
      </c>
      <c r="O66" s="329">
        <v>10</v>
      </c>
      <c r="P66" s="362">
        <v>0.00019106576483625664</v>
      </c>
      <c r="Q66" s="357">
        <v>10</v>
      </c>
      <c r="R66" s="358">
        <v>568</v>
      </c>
      <c r="S66" s="354">
        <v>0.00022282440710490477</v>
      </c>
      <c r="T66" s="329">
        <v>29</v>
      </c>
      <c r="U66" s="362">
        <v>0.0001596828368481912</v>
      </c>
      <c r="V66" s="357">
        <v>29</v>
      </c>
      <c r="W66" s="358">
        <v>1647.1999999999991</v>
      </c>
      <c r="X66" s="354">
        <v>0.0002984111090625634</v>
      </c>
      <c r="Y66" s="994"/>
      <c r="Z66" s="994"/>
      <c r="AA66" s="778"/>
    </row>
    <row r="67" spans="1:24" ht="15">
      <c r="A67" s="196"/>
      <c r="B67" s="723" t="s">
        <v>887</v>
      </c>
      <c r="C67" s="230">
        <v>103</v>
      </c>
      <c r="D67" s="230" t="s">
        <v>122</v>
      </c>
      <c r="E67" s="329">
        <v>139</v>
      </c>
      <c r="F67" s="356">
        <v>0.001963249106651036</v>
      </c>
      <c r="G67" s="357">
        <v>139</v>
      </c>
      <c r="H67" s="358">
        <v>14317</v>
      </c>
      <c r="I67" s="332">
        <v>0.012796520004508469</v>
      </c>
      <c r="J67" s="329">
        <v>189</v>
      </c>
      <c r="K67" s="356">
        <v>0.0032323716030168803</v>
      </c>
      <c r="L67" s="357">
        <v>189</v>
      </c>
      <c r="M67" s="358">
        <v>19467</v>
      </c>
      <c r="N67" s="332">
        <v>0.010511398416378498</v>
      </c>
      <c r="O67" s="329">
        <v>601</v>
      </c>
      <c r="P67" s="356">
        <v>0.011483052466659024</v>
      </c>
      <c r="Q67" s="357">
        <v>601</v>
      </c>
      <c r="R67" s="358">
        <v>61903</v>
      </c>
      <c r="S67" s="332">
        <v>0.024284329706012183</v>
      </c>
      <c r="T67" s="329">
        <v>929</v>
      </c>
      <c r="U67" s="356">
        <v>0.005115357083861021</v>
      </c>
      <c r="V67" s="357">
        <v>929</v>
      </c>
      <c r="W67" s="358">
        <v>95687</v>
      </c>
      <c r="X67" s="332">
        <v>0.01733491002481151</v>
      </c>
    </row>
    <row r="68" spans="1:24" ht="15">
      <c r="A68" s="196"/>
      <c r="B68" s="723" t="s">
        <v>888</v>
      </c>
      <c r="C68" s="230">
        <v>54.2</v>
      </c>
      <c r="D68" s="230" t="s">
        <v>122</v>
      </c>
      <c r="E68" s="329">
        <v>2</v>
      </c>
      <c r="F68" s="364">
        <v>2.8248188584906993E-05</v>
      </c>
      <c r="G68" s="357">
        <v>2</v>
      </c>
      <c r="H68" s="358">
        <v>108.4</v>
      </c>
      <c r="I68" s="354">
        <v>9.688780949142406E-05</v>
      </c>
      <c r="J68" s="329">
        <v>1</v>
      </c>
      <c r="K68" s="364">
        <v>1.710249525405757E-05</v>
      </c>
      <c r="L68" s="357">
        <v>1</v>
      </c>
      <c r="M68" s="358">
        <v>4.5</v>
      </c>
      <c r="N68" s="354">
        <v>2.4298193287976186E-06</v>
      </c>
      <c r="O68" s="329"/>
      <c r="P68" s="364">
        <v>0</v>
      </c>
      <c r="Q68" s="357"/>
      <c r="R68" s="358"/>
      <c r="S68" s="354">
        <v>0</v>
      </c>
      <c r="T68" s="329">
        <v>1</v>
      </c>
      <c r="U68" s="364">
        <v>5.506304718903144E-06</v>
      </c>
      <c r="V68" s="357">
        <v>1</v>
      </c>
      <c r="W68" s="358">
        <v>4.5</v>
      </c>
      <c r="X68" s="354">
        <v>8.152319030970958E-07</v>
      </c>
    </row>
    <row r="69" spans="1:24" ht="15">
      <c r="A69" s="196"/>
      <c r="B69" s="723" t="s">
        <v>889</v>
      </c>
      <c r="C69" s="230">
        <v>27.3</v>
      </c>
      <c r="D69" s="230" t="s">
        <v>122</v>
      </c>
      <c r="E69" s="329">
        <v>9</v>
      </c>
      <c r="F69" s="362">
        <v>0.00012711684863208147</v>
      </c>
      <c r="G69" s="357">
        <v>9</v>
      </c>
      <c r="H69" s="358">
        <v>245.70000000000005</v>
      </c>
      <c r="I69" s="354">
        <v>0.0002196064095206909</v>
      </c>
      <c r="J69" s="329">
        <v>4</v>
      </c>
      <c r="K69" s="362">
        <v>6.840998101623027E-05</v>
      </c>
      <c r="L69" s="357">
        <v>4</v>
      </c>
      <c r="M69" s="358">
        <v>109.2</v>
      </c>
      <c r="N69" s="354">
        <v>5.896361571215554E-05</v>
      </c>
      <c r="O69" s="329">
        <v>1</v>
      </c>
      <c r="P69" s="362">
        <v>1.9106576483625664E-05</v>
      </c>
      <c r="Q69" s="357">
        <v>1</v>
      </c>
      <c r="R69" s="358">
        <v>27.3</v>
      </c>
      <c r="S69" s="354">
        <v>1.0709694214725177E-05</v>
      </c>
      <c r="T69" s="329">
        <v>14</v>
      </c>
      <c r="U69" s="362">
        <v>7.708826606464402E-05</v>
      </c>
      <c r="V69" s="357">
        <v>14</v>
      </c>
      <c r="W69" s="358">
        <v>382.2000000000001</v>
      </c>
      <c r="X69" s="354">
        <v>6.924036296971335E-05</v>
      </c>
    </row>
    <row r="70" spans="1:24" ht="15">
      <c r="A70" s="196"/>
      <c r="B70" s="723" t="s">
        <v>890</v>
      </c>
      <c r="C70" s="230">
        <v>49.7</v>
      </c>
      <c r="D70" s="230" t="s">
        <v>122</v>
      </c>
      <c r="E70" s="329">
        <v>14</v>
      </c>
      <c r="F70" s="362">
        <v>0.00019773732009434894</v>
      </c>
      <c r="G70" s="357">
        <v>14</v>
      </c>
      <c r="H70" s="358">
        <v>695.8000000000001</v>
      </c>
      <c r="I70" s="332">
        <v>0.0006219053306654323</v>
      </c>
      <c r="J70" s="329">
        <v>3</v>
      </c>
      <c r="K70" s="362">
        <v>5.13074857621727E-05</v>
      </c>
      <c r="L70" s="357">
        <v>3</v>
      </c>
      <c r="M70" s="358">
        <v>149.10000000000002</v>
      </c>
      <c r="N70" s="354">
        <v>8.050801376082777E-05</v>
      </c>
      <c r="O70" s="329"/>
      <c r="P70" s="362">
        <v>0</v>
      </c>
      <c r="Q70" s="357"/>
      <c r="R70" s="358"/>
      <c r="S70" s="354">
        <v>0</v>
      </c>
      <c r="T70" s="329">
        <v>17</v>
      </c>
      <c r="U70" s="362">
        <v>9.360718022135345E-05</v>
      </c>
      <c r="V70" s="357">
        <v>17</v>
      </c>
      <c r="W70" s="358">
        <v>844.9000000000002</v>
      </c>
      <c r="X70" s="354">
        <v>0.00015306431887260807</v>
      </c>
    </row>
    <row r="71" spans="1:24" ht="15">
      <c r="A71" s="196"/>
      <c r="B71" s="723" t="s">
        <v>891</v>
      </c>
      <c r="C71" s="230">
        <v>132.5</v>
      </c>
      <c r="D71" s="230" t="s">
        <v>122</v>
      </c>
      <c r="E71" s="329">
        <v>2</v>
      </c>
      <c r="F71" s="364">
        <v>2.8248188584906993E-05</v>
      </c>
      <c r="G71" s="357">
        <v>2</v>
      </c>
      <c r="H71" s="358">
        <v>265</v>
      </c>
      <c r="I71" s="354">
        <v>0.00023685672984527097</v>
      </c>
      <c r="J71" s="329">
        <v>4</v>
      </c>
      <c r="K71" s="364">
        <v>6.840998101623027E-05</v>
      </c>
      <c r="L71" s="357">
        <v>4</v>
      </c>
      <c r="M71" s="358">
        <v>530</v>
      </c>
      <c r="N71" s="354">
        <v>0.0002861787209472751</v>
      </c>
      <c r="O71" s="329">
        <v>2</v>
      </c>
      <c r="P71" s="364">
        <v>3.821315296725133E-05</v>
      </c>
      <c r="Q71" s="357">
        <v>2</v>
      </c>
      <c r="R71" s="358">
        <v>265</v>
      </c>
      <c r="S71" s="354">
        <v>0.00010395857021619677</v>
      </c>
      <c r="T71" s="329">
        <v>8</v>
      </c>
      <c r="U71" s="364">
        <v>4.4050437751225154E-05</v>
      </c>
      <c r="V71" s="357">
        <v>8</v>
      </c>
      <c r="W71" s="358">
        <v>1060</v>
      </c>
      <c r="X71" s="354">
        <v>0.0001920324038406492</v>
      </c>
    </row>
    <row r="72" spans="1:24" ht="15">
      <c r="A72" s="196"/>
      <c r="B72" s="724" t="s">
        <v>73</v>
      </c>
      <c r="C72" s="172"/>
      <c r="D72" s="230"/>
      <c r="E72" s="142">
        <v>835</v>
      </c>
      <c r="F72" s="169">
        <v>0.01179361873419867</v>
      </c>
      <c r="G72" s="170">
        <v>836</v>
      </c>
      <c r="H72" s="171">
        <v>77610.29999999999</v>
      </c>
      <c r="I72" s="145">
        <v>0.06936800702003935</v>
      </c>
      <c r="J72" s="142">
        <v>913</v>
      </c>
      <c r="K72" s="169">
        <v>0.015614578166954558</v>
      </c>
      <c r="L72" s="170">
        <v>914</v>
      </c>
      <c r="M72" s="171">
        <v>84231.79999999996</v>
      </c>
      <c r="N72" s="145">
        <v>0.04548179016431447</v>
      </c>
      <c r="O72" s="142">
        <v>1131</v>
      </c>
      <c r="P72" s="169">
        <v>0.021609538002980627</v>
      </c>
      <c r="Q72" s="170">
        <v>1132</v>
      </c>
      <c r="R72" s="171">
        <v>110379.19999999998</v>
      </c>
      <c r="S72" s="145">
        <v>0.0433013728815382</v>
      </c>
      <c r="T72" s="142">
        <v>2879</v>
      </c>
      <c r="U72" s="169">
        <v>0.015852651285722153</v>
      </c>
      <c r="V72" s="170">
        <v>2882</v>
      </c>
      <c r="W72" s="171">
        <v>272221.3000000001</v>
      </c>
      <c r="X72" s="145">
        <v>0.049316330769459</v>
      </c>
    </row>
    <row r="73" spans="1:24" s="201" customFormat="1" ht="15.75" thickBot="1">
      <c r="A73" s="196"/>
      <c r="B73" s="744" t="s">
        <v>100</v>
      </c>
      <c r="C73" s="747"/>
      <c r="D73" s="748"/>
      <c r="E73" s="749">
        <v>70801</v>
      </c>
      <c r="F73" s="750">
        <v>1</v>
      </c>
      <c r="G73" s="751">
        <v>433648</v>
      </c>
      <c r="H73" s="751">
        <v>1118819.8037400665</v>
      </c>
      <c r="I73" s="752">
        <v>1</v>
      </c>
      <c r="J73" s="749">
        <v>58471</v>
      </c>
      <c r="K73" s="750">
        <v>1</v>
      </c>
      <c r="L73" s="751">
        <v>424939.5</v>
      </c>
      <c r="M73" s="751">
        <v>1851989.5478100416</v>
      </c>
      <c r="N73" s="752">
        <v>1</v>
      </c>
      <c r="O73" s="749">
        <v>52338</v>
      </c>
      <c r="P73" s="750">
        <v>1</v>
      </c>
      <c r="Q73" s="751">
        <v>445149</v>
      </c>
      <c r="R73" s="751">
        <v>2549092.3879473764</v>
      </c>
      <c r="S73" s="752">
        <v>1</v>
      </c>
      <c r="T73" s="749">
        <v>181610</v>
      </c>
      <c r="U73" s="750">
        <v>1</v>
      </c>
      <c r="V73" s="751">
        <v>1303736.5</v>
      </c>
      <c r="W73" s="751">
        <v>5519901.739498094</v>
      </c>
      <c r="X73" s="752">
        <v>1</v>
      </c>
    </row>
    <row r="74" ht="15.75" thickBot="1">
      <c r="A74" s="196"/>
    </row>
    <row r="75" spans="1:18" s="201" customFormat="1" ht="15">
      <c r="A75" s="196"/>
      <c r="B75" s="702" t="s">
        <v>593</v>
      </c>
      <c r="C75" s="703" t="s">
        <v>594</v>
      </c>
      <c r="D75" s="703"/>
      <c r="E75" s="703"/>
      <c r="F75" s="703"/>
      <c r="G75" s="703"/>
      <c r="H75" s="704"/>
      <c r="I75" s="704"/>
      <c r="J75" s="704"/>
      <c r="K75" s="704"/>
      <c r="L75" s="705"/>
      <c r="M75" s="704"/>
      <c r="N75" s="704"/>
      <c r="O75" s="704"/>
      <c r="P75" s="704"/>
      <c r="Q75" s="704"/>
      <c r="R75" s="706"/>
    </row>
    <row r="76" spans="1:18" s="201" customFormat="1" ht="15">
      <c r="A76" s="196"/>
      <c r="B76" s="190" t="s">
        <v>847</v>
      </c>
      <c r="C76" s="322"/>
      <c r="D76" s="322"/>
      <c r="E76" s="322"/>
      <c r="F76" s="322"/>
      <c r="G76" s="375"/>
      <c r="H76" s="322"/>
      <c r="I76" s="322"/>
      <c r="J76" s="322"/>
      <c r="K76" s="322"/>
      <c r="L76" s="375"/>
      <c r="M76" s="322"/>
      <c r="N76" s="322"/>
      <c r="O76" s="322"/>
      <c r="P76" s="322"/>
      <c r="Q76" s="322"/>
      <c r="R76" s="327"/>
    </row>
    <row r="77" spans="1:18" s="201" customFormat="1" ht="15">
      <c r="A77" s="196"/>
      <c r="B77" s="723" t="s">
        <v>853</v>
      </c>
      <c r="C77" s="999" t="s">
        <v>893</v>
      </c>
      <c r="D77" s="999"/>
      <c r="E77" s="999"/>
      <c r="F77" s="999"/>
      <c r="G77" s="999"/>
      <c r="H77" s="999"/>
      <c r="I77" s="999"/>
      <c r="J77" s="999"/>
      <c r="K77" s="999"/>
      <c r="L77" s="999"/>
      <c r="M77" s="999"/>
      <c r="N77" s="999"/>
      <c r="O77" s="999"/>
      <c r="P77" s="999"/>
      <c r="Q77" s="999"/>
      <c r="R77" s="1000"/>
    </row>
    <row r="78" spans="1:18" s="201" customFormat="1" ht="15">
      <c r="A78" s="196"/>
      <c r="B78" s="723" t="s">
        <v>854</v>
      </c>
      <c r="C78" s="999" t="s">
        <v>894</v>
      </c>
      <c r="D78" s="999"/>
      <c r="E78" s="999"/>
      <c r="F78" s="999"/>
      <c r="G78" s="999"/>
      <c r="H78" s="999"/>
      <c r="I78" s="999"/>
      <c r="J78" s="999"/>
      <c r="K78" s="999"/>
      <c r="L78" s="999"/>
      <c r="M78" s="999"/>
      <c r="N78" s="999"/>
      <c r="O78" s="999"/>
      <c r="P78" s="999"/>
      <c r="Q78" s="999"/>
      <c r="R78" s="1000"/>
    </row>
    <row r="79" spans="1:18" s="201" customFormat="1" ht="15">
      <c r="A79" s="196"/>
      <c r="B79" s="723" t="s">
        <v>855</v>
      </c>
      <c r="C79" s="999" t="s">
        <v>895</v>
      </c>
      <c r="D79" s="999"/>
      <c r="E79" s="999"/>
      <c r="F79" s="999"/>
      <c r="G79" s="999"/>
      <c r="H79" s="999"/>
      <c r="I79" s="999"/>
      <c r="J79" s="999"/>
      <c r="K79" s="999"/>
      <c r="L79" s="999"/>
      <c r="M79" s="999"/>
      <c r="N79" s="999"/>
      <c r="O79" s="999"/>
      <c r="P79" s="999"/>
      <c r="Q79" s="999"/>
      <c r="R79" s="1000"/>
    </row>
    <row r="80" spans="1:18" s="201" customFormat="1" ht="15">
      <c r="A80" s="196"/>
      <c r="B80" s="726" t="s">
        <v>1123</v>
      </c>
      <c r="C80" s="1072" t="s">
        <v>1123</v>
      </c>
      <c r="D80" s="999"/>
      <c r="E80" s="999"/>
      <c r="F80" s="999"/>
      <c r="G80" s="999"/>
      <c r="H80" s="999"/>
      <c r="I80" s="999"/>
      <c r="J80" s="999"/>
      <c r="K80" s="999"/>
      <c r="L80" s="999"/>
      <c r="M80" s="999"/>
      <c r="N80" s="999"/>
      <c r="O80" s="999"/>
      <c r="P80" s="999"/>
      <c r="Q80" s="999"/>
      <c r="R80" s="1000"/>
    </row>
    <row r="81" spans="1:18" s="201" customFormat="1" ht="15">
      <c r="A81" s="196"/>
      <c r="B81" s="723" t="s">
        <v>856</v>
      </c>
      <c r="C81" s="999" t="s">
        <v>856</v>
      </c>
      <c r="D81" s="999"/>
      <c r="E81" s="999"/>
      <c r="F81" s="999"/>
      <c r="G81" s="999"/>
      <c r="H81" s="999"/>
      <c r="I81" s="999"/>
      <c r="J81" s="999"/>
      <c r="K81" s="999"/>
      <c r="L81" s="999"/>
      <c r="M81" s="999"/>
      <c r="N81" s="999"/>
      <c r="O81" s="999"/>
      <c r="P81" s="999"/>
      <c r="Q81" s="999"/>
      <c r="R81" s="1000"/>
    </row>
    <row r="82" spans="1:18" s="201" customFormat="1" ht="15">
      <c r="A82" s="196"/>
      <c r="B82" s="723" t="s">
        <v>857</v>
      </c>
      <c r="C82" s="999" t="s">
        <v>896</v>
      </c>
      <c r="D82" s="999"/>
      <c r="E82" s="999"/>
      <c r="F82" s="999"/>
      <c r="G82" s="999"/>
      <c r="H82" s="999"/>
      <c r="I82" s="999"/>
      <c r="J82" s="999"/>
      <c r="K82" s="999"/>
      <c r="L82" s="999"/>
      <c r="M82" s="999"/>
      <c r="N82" s="999"/>
      <c r="O82" s="999"/>
      <c r="P82" s="999"/>
      <c r="Q82" s="999"/>
      <c r="R82" s="1000"/>
    </row>
    <row r="83" spans="1:18" s="201" customFormat="1" ht="15">
      <c r="A83" s="196"/>
      <c r="B83" s="723" t="s">
        <v>858</v>
      </c>
      <c r="C83" s="999" t="s">
        <v>897</v>
      </c>
      <c r="D83" s="999"/>
      <c r="E83" s="999"/>
      <c r="F83" s="999"/>
      <c r="G83" s="999"/>
      <c r="H83" s="999"/>
      <c r="I83" s="999"/>
      <c r="J83" s="999"/>
      <c r="K83" s="999"/>
      <c r="L83" s="999"/>
      <c r="M83" s="999"/>
      <c r="N83" s="999"/>
      <c r="O83" s="999"/>
      <c r="P83" s="999"/>
      <c r="Q83" s="999"/>
      <c r="R83" s="1000"/>
    </row>
    <row r="84" spans="1:18" s="201" customFormat="1" ht="15">
      <c r="A84" s="196"/>
      <c r="B84" s="726" t="s">
        <v>1124</v>
      </c>
      <c r="C84" s="1072" t="s">
        <v>1124</v>
      </c>
      <c r="D84" s="999"/>
      <c r="E84" s="999"/>
      <c r="F84" s="999"/>
      <c r="G84" s="999"/>
      <c r="H84" s="999"/>
      <c r="I84" s="999"/>
      <c r="J84" s="999"/>
      <c r="K84" s="999"/>
      <c r="L84" s="999"/>
      <c r="M84" s="999"/>
      <c r="N84" s="999"/>
      <c r="O84" s="999"/>
      <c r="P84" s="999"/>
      <c r="Q84" s="999"/>
      <c r="R84" s="1000"/>
    </row>
    <row r="85" spans="1:18" s="201" customFormat="1" ht="15">
      <c r="A85" s="196"/>
      <c r="B85" s="190" t="s">
        <v>15</v>
      </c>
      <c r="C85" s="322"/>
      <c r="D85" s="322"/>
      <c r="E85" s="322"/>
      <c r="F85" s="322"/>
      <c r="G85" s="375"/>
      <c r="H85" s="322"/>
      <c r="I85" s="322"/>
      <c r="J85" s="322"/>
      <c r="K85" s="322"/>
      <c r="L85" s="375"/>
      <c r="M85" s="322"/>
      <c r="N85" s="322"/>
      <c r="O85" s="322"/>
      <c r="P85" s="322"/>
      <c r="Q85" s="322"/>
      <c r="R85" s="327"/>
    </row>
    <row r="86" spans="1:18" s="201" customFormat="1" ht="15">
      <c r="A86" s="196"/>
      <c r="B86" s="723" t="s">
        <v>859</v>
      </c>
      <c r="C86" s="999" t="s">
        <v>904</v>
      </c>
      <c r="D86" s="999"/>
      <c r="E86" s="999"/>
      <c r="F86" s="999"/>
      <c r="G86" s="999"/>
      <c r="H86" s="999"/>
      <c r="I86" s="999"/>
      <c r="J86" s="999"/>
      <c r="K86" s="999"/>
      <c r="L86" s="999"/>
      <c r="M86" s="999"/>
      <c r="N86" s="999"/>
      <c r="O86" s="999"/>
      <c r="P86" s="999"/>
      <c r="Q86" s="999"/>
      <c r="R86" s="1000"/>
    </row>
    <row r="87" spans="1:18" s="201" customFormat="1" ht="15">
      <c r="A87" s="196"/>
      <c r="B87" s="723" t="s">
        <v>860</v>
      </c>
      <c r="C87" s="999" t="s">
        <v>902</v>
      </c>
      <c r="D87" s="999"/>
      <c r="E87" s="999"/>
      <c r="F87" s="999"/>
      <c r="G87" s="999"/>
      <c r="H87" s="999"/>
      <c r="I87" s="999"/>
      <c r="J87" s="999"/>
      <c r="K87" s="999"/>
      <c r="L87" s="999"/>
      <c r="M87" s="999"/>
      <c r="N87" s="999"/>
      <c r="O87" s="999"/>
      <c r="P87" s="999"/>
      <c r="Q87" s="999"/>
      <c r="R87" s="1000"/>
    </row>
    <row r="88" spans="1:18" s="201" customFormat="1" ht="15">
      <c r="A88" s="196"/>
      <c r="B88" s="723" t="s">
        <v>861</v>
      </c>
      <c r="C88" s="999" t="s">
        <v>903</v>
      </c>
      <c r="D88" s="999"/>
      <c r="E88" s="999"/>
      <c r="F88" s="999"/>
      <c r="G88" s="999"/>
      <c r="H88" s="999"/>
      <c r="I88" s="999"/>
      <c r="J88" s="999"/>
      <c r="K88" s="999"/>
      <c r="L88" s="999"/>
      <c r="M88" s="999"/>
      <c r="N88" s="999"/>
      <c r="O88" s="999"/>
      <c r="P88" s="999"/>
      <c r="Q88" s="999"/>
      <c r="R88" s="1000"/>
    </row>
    <row r="89" spans="1:18" s="201" customFormat="1" ht="15">
      <c r="A89" s="196"/>
      <c r="B89" s="190" t="s">
        <v>848</v>
      </c>
      <c r="C89" s="322"/>
      <c r="D89" s="322"/>
      <c r="E89" s="322"/>
      <c r="F89" s="322"/>
      <c r="G89" s="375"/>
      <c r="H89" s="322"/>
      <c r="I89" s="322"/>
      <c r="J89" s="322"/>
      <c r="K89" s="322"/>
      <c r="L89" s="375"/>
      <c r="M89" s="322"/>
      <c r="N89" s="322"/>
      <c r="O89" s="322"/>
      <c r="P89" s="322"/>
      <c r="Q89" s="322"/>
      <c r="R89" s="327"/>
    </row>
    <row r="90" spans="1:18" s="201" customFormat="1" ht="15">
      <c r="A90" s="196"/>
      <c r="B90" s="723" t="s">
        <v>862</v>
      </c>
      <c r="C90" s="999" t="s">
        <v>905</v>
      </c>
      <c r="D90" s="999"/>
      <c r="E90" s="999"/>
      <c r="F90" s="999"/>
      <c r="G90" s="999"/>
      <c r="H90" s="999"/>
      <c r="I90" s="999"/>
      <c r="J90" s="999"/>
      <c r="K90" s="999"/>
      <c r="L90" s="999"/>
      <c r="M90" s="999"/>
      <c r="N90" s="999"/>
      <c r="O90" s="999"/>
      <c r="P90" s="999"/>
      <c r="Q90" s="999"/>
      <c r="R90" s="1000"/>
    </row>
    <row r="91" spans="1:18" s="201" customFormat="1" ht="15">
      <c r="A91" s="196"/>
      <c r="B91" s="723" t="s">
        <v>863</v>
      </c>
      <c r="C91" s="999" t="s">
        <v>906</v>
      </c>
      <c r="D91" s="999"/>
      <c r="E91" s="999"/>
      <c r="F91" s="999"/>
      <c r="G91" s="999"/>
      <c r="H91" s="999"/>
      <c r="I91" s="999"/>
      <c r="J91" s="999"/>
      <c r="K91" s="999"/>
      <c r="L91" s="999"/>
      <c r="M91" s="999"/>
      <c r="N91" s="999"/>
      <c r="O91" s="999"/>
      <c r="P91" s="999"/>
      <c r="Q91" s="999"/>
      <c r="R91" s="1000"/>
    </row>
    <row r="92" spans="1:18" s="201" customFormat="1" ht="15">
      <c r="A92" s="196"/>
      <c r="B92" s="190" t="s">
        <v>849</v>
      </c>
      <c r="C92" s="322"/>
      <c r="D92" s="322"/>
      <c r="E92" s="322"/>
      <c r="F92" s="322"/>
      <c r="G92" s="375"/>
      <c r="H92" s="322"/>
      <c r="I92" s="322"/>
      <c r="J92" s="322"/>
      <c r="K92" s="322"/>
      <c r="L92" s="375"/>
      <c r="M92" s="322"/>
      <c r="N92" s="322"/>
      <c r="O92" s="322"/>
      <c r="P92" s="322"/>
      <c r="Q92" s="322"/>
      <c r="R92" s="327"/>
    </row>
    <row r="93" spans="1:18" s="201" customFormat="1" ht="15">
      <c r="A93" s="196"/>
      <c r="B93" s="723" t="s">
        <v>711</v>
      </c>
      <c r="C93" s="999" t="s">
        <v>907</v>
      </c>
      <c r="D93" s="999"/>
      <c r="E93" s="999"/>
      <c r="F93" s="999"/>
      <c r="G93" s="999"/>
      <c r="H93" s="999"/>
      <c r="I93" s="999"/>
      <c r="J93" s="999"/>
      <c r="K93" s="999"/>
      <c r="L93" s="999"/>
      <c r="M93" s="999"/>
      <c r="N93" s="999"/>
      <c r="O93" s="999"/>
      <c r="P93" s="999"/>
      <c r="Q93" s="999"/>
      <c r="R93" s="1000"/>
    </row>
    <row r="94" spans="1:18" s="201" customFormat="1" ht="15">
      <c r="A94" s="196"/>
      <c r="B94" s="723" t="s">
        <v>712</v>
      </c>
      <c r="C94" s="999" t="s">
        <v>908</v>
      </c>
      <c r="D94" s="999"/>
      <c r="E94" s="999"/>
      <c r="F94" s="999"/>
      <c r="G94" s="999"/>
      <c r="H94" s="999"/>
      <c r="I94" s="999"/>
      <c r="J94" s="999"/>
      <c r="K94" s="999"/>
      <c r="L94" s="999"/>
      <c r="M94" s="999"/>
      <c r="N94" s="999"/>
      <c r="O94" s="999"/>
      <c r="P94" s="999"/>
      <c r="Q94" s="999"/>
      <c r="R94" s="1000"/>
    </row>
    <row r="95" spans="1:18" s="201" customFormat="1" ht="15">
      <c r="A95" s="196"/>
      <c r="B95" s="723" t="s">
        <v>713</v>
      </c>
      <c r="C95" s="999" t="s">
        <v>909</v>
      </c>
      <c r="D95" s="999"/>
      <c r="E95" s="999"/>
      <c r="F95" s="999"/>
      <c r="G95" s="999"/>
      <c r="H95" s="999"/>
      <c r="I95" s="999"/>
      <c r="J95" s="999"/>
      <c r="K95" s="999"/>
      <c r="L95" s="999"/>
      <c r="M95" s="999"/>
      <c r="N95" s="999"/>
      <c r="O95" s="999"/>
      <c r="P95" s="999"/>
      <c r="Q95" s="999"/>
      <c r="R95" s="1000"/>
    </row>
    <row r="96" spans="1:18" s="201" customFormat="1" ht="15">
      <c r="A96" s="196"/>
      <c r="B96" s="723" t="s">
        <v>1125</v>
      </c>
      <c r="C96" s="1072" t="s">
        <v>1129</v>
      </c>
      <c r="D96" s="1072"/>
      <c r="E96" s="1072"/>
      <c r="F96" s="999"/>
      <c r="G96" s="999"/>
      <c r="H96" s="999"/>
      <c r="I96" s="999"/>
      <c r="J96" s="999"/>
      <c r="K96" s="999"/>
      <c r="L96" s="999"/>
      <c r="M96" s="999"/>
      <c r="N96" s="999"/>
      <c r="O96" s="999"/>
      <c r="P96" s="999"/>
      <c r="Q96" s="999"/>
      <c r="R96" s="1000"/>
    </row>
    <row r="97" spans="1:18" s="201" customFormat="1" ht="15">
      <c r="A97" s="196"/>
      <c r="B97" s="723" t="s">
        <v>1126</v>
      </c>
      <c r="C97" s="999" t="s">
        <v>1130</v>
      </c>
      <c r="D97" s="999"/>
      <c r="E97" s="999"/>
      <c r="F97" s="999"/>
      <c r="G97" s="999"/>
      <c r="H97" s="999"/>
      <c r="I97" s="999"/>
      <c r="J97" s="999"/>
      <c r="K97" s="999"/>
      <c r="L97" s="999"/>
      <c r="M97" s="999"/>
      <c r="N97" s="999"/>
      <c r="O97" s="999"/>
      <c r="P97" s="999"/>
      <c r="Q97" s="999"/>
      <c r="R97" s="1000"/>
    </row>
    <row r="98" spans="1:18" s="201" customFormat="1" ht="15">
      <c r="A98" s="196"/>
      <c r="B98" s="723" t="s">
        <v>873</v>
      </c>
      <c r="C98" s="999" t="s">
        <v>929</v>
      </c>
      <c r="D98" s="999"/>
      <c r="E98" s="999"/>
      <c r="F98" s="999"/>
      <c r="G98" s="999"/>
      <c r="H98" s="999"/>
      <c r="I98" s="999"/>
      <c r="J98" s="999"/>
      <c r="K98" s="999"/>
      <c r="L98" s="999"/>
      <c r="M98" s="999"/>
      <c r="N98" s="999"/>
      <c r="O98" s="999"/>
      <c r="P98" s="999"/>
      <c r="Q98" s="999"/>
      <c r="R98" s="1000"/>
    </row>
    <row r="99" spans="1:18" s="201" customFormat="1" ht="15">
      <c r="A99" s="196"/>
      <c r="B99" s="723" t="s">
        <v>874</v>
      </c>
      <c r="C99" s="999" t="s">
        <v>930</v>
      </c>
      <c r="D99" s="999"/>
      <c r="E99" s="999"/>
      <c r="F99" s="999"/>
      <c r="G99" s="999"/>
      <c r="H99" s="999"/>
      <c r="I99" s="999"/>
      <c r="J99" s="999"/>
      <c r="K99" s="999"/>
      <c r="L99" s="999"/>
      <c r="M99" s="999"/>
      <c r="N99" s="999"/>
      <c r="O99" s="999"/>
      <c r="P99" s="999"/>
      <c r="Q99" s="999"/>
      <c r="R99" s="1000"/>
    </row>
    <row r="100" spans="1:18" s="201" customFormat="1" ht="15">
      <c r="A100" s="196"/>
      <c r="B100" s="723" t="s">
        <v>875</v>
      </c>
      <c r="C100" s="1072" t="s">
        <v>1128</v>
      </c>
      <c r="D100" s="1072"/>
      <c r="E100" s="1072"/>
      <c r="F100" s="999"/>
      <c r="G100" s="999"/>
      <c r="H100" s="999"/>
      <c r="I100" s="999"/>
      <c r="J100" s="999"/>
      <c r="K100" s="999"/>
      <c r="L100" s="999"/>
      <c r="M100" s="999"/>
      <c r="N100" s="999"/>
      <c r="O100" s="999"/>
      <c r="P100" s="999"/>
      <c r="Q100" s="999"/>
      <c r="R100" s="1000"/>
    </row>
    <row r="101" spans="1:18" s="201" customFormat="1" ht="15">
      <c r="A101" s="196"/>
      <c r="B101" s="723" t="s">
        <v>876</v>
      </c>
      <c r="C101" s="999" t="s">
        <v>910</v>
      </c>
      <c r="D101" s="999"/>
      <c r="E101" s="999"/>
      <c r="F101" s="999"/>
      <c r="G101" s="999"/>
      <c r="H101" s="999"/>
      <c r="I101" s="999"/>
      <c r="J101" s="999"/>
      <c r="K101" s="999"/>
      <c r="L101" s="999"/>
      <c r="M101" s="999"/>
      <c r="N101" s="999"/>
      <c r="O101" s="999"/>
      <c r="P101" s="999"/>
      <c r="Q101" s="999"/>
      <c r="R101" s="1000"/>
    </row>
    <row r="102" spans="1:18" s="201" customFormat="1" ht="15">
      <c r="A102" s="196"/>
      <c r="B102" s="723" t="s">
        <v>877</v>
      </c>
      <c r="C102" s="999" t="s">
        <v>911</v>
      </c>
      <c r="D102" s="999"/>
      <c r="E102" s="999"/>
      <c r="F102" s="999"/>
      <c r="G102" s="999"/>
      <c r="H102" s="999"/>
      <c r="I102" s="999"/>
      <c r="J102" s="999"/>
      <c r="K102" s="999"/>
      <c r="L102" s="999"/>
      <c r="M102" s="999"/>
      <c r="N102" s="999"/>
      <c r="O102" s="999"/>
      <c r="P102" s="999"/>
      <c r="Q102" s="999"/>
      <c r="R102" s="1000"/>
    </row>
    <row r="103" spans="1:18" s="201" customFormat="1" ht="15">
      <c r="A103" s="196"/>
      <c r="B103" s="723" t="s">
        <v>1127</v>
      </c>
      <c r="C103" s="999" t="s">
        <v>1131</v>
      </c>
      <c r="D103" s="999"/>
      <c r="E103" s="999"/>
      <c r="H103" s="999"/>
      <c r="I103" s="999"/>
      <c r="J103" s="999"/>
      <c r="K103" s="999"/>
      <c r="L103" s="999"/>
      <c r="M103" s="999"/>
      <c r="N103" s="999"/>
      <c r="O103" s="999"/>
      <c r="P103" s="999"/>
      <c r="Q103" s="999"/>
      <c r="R103" s="999"/>
    </row>
    <row r="104" spans="1:18" s="201" customFormat="1" ht="15">
      <c r="A104" s="196"/>
      <c r="B104" s="723" t="s">
        <v>878</v>
      </c>
      <c r="C104" s="1072" t="s">
        <v>900</v>
      </c>
      <c r="D104" s="1072"/>
      <c r="E104" s="1072"/>
      <c r="F104" s="999"/>
      <c r="G104" s="999"/>
      <c r="H104" s="999"/>
      <c r="I104" s="999"/>
      <c r="J104" s="999"/>
      <c r="K104" s="999"/>
      <c r="L104" s="999"/>
      <c r="M104" s="999"/>
      <c r="N104" s="999"/>
      <c r="O104" s="999"/>
      <c r="P104" s="999"/>
      <c r="Q104" s="999"/>
      <c r="R104" s="999"/>
    </row>
    <row r="105" spans="1:18" s="201" customFormat="1" ht="15">
      <c r="A105" s="196"/>
      <c r="B105" s="723" t="s">
        <v>879</v>
      </c>
      <c r="C105" s="999" t="s">
        <v>901</v>
      </c>
      <c r="D105" s="999"/>
      <c r="E105" s="999"/>
      <c r="F105" s="999"/>
      <c r="G105" s="999"/>
      <c r="H105" s="999"/>
      <c r="I105" s="999"/>
      <c r="J105" s="999"/>
      <c r="K105" s="999"/>
      <c r="L105" s="999"/>
      <c r="M105" s="999"/>
      <c r="N105" s="999"/>
      <c r="O105" s="999"/>
      <c r="P105" s="999"/>
      <c r="Q105" s="999"/>
      <c r="R105" s="999"/>
    </row>
    <row r="106" spans="1:18" s="201" customFormat="1" ht="15">
      <c r="A106" s="196"/>
      <c r="B106" s="190" t="s">
        <v>864</v>
      </c>
      <c r="C106" s="322"/>
      <c r="D106" s="322"/>
      <c r="E106" s="322"/>
      <c r="F106" s="322"/>
      <c r="G106" s="375"/>
      <c r="H106" s="322"/>
      <c r="I106" s="322"/>
      <c r="J106" s="322"/>
      <c r="K106" s="322"/>
      <c r="L106" s="375"/>
      <c r="M106" s="322"/>
      <c r="N106" s="322"/>
      <c r="O106" s="322"/>
      <c r="P106" s="322"/>
      <c r="Q106" s="322"/>
      <c r="R106" s="327"/>
    </row>
    <row r="107" spans="1:18" s="201" customFormat="1" ht="15">
      <c r="A107" s="196"/>
      <c r="B107" s="723" t="s">
        <v>865</v>
      </c>
      <c r="C107" s="999" t="s">
        <v>921</v>
      </c>
      <c r="D107" s="999"/>
      <c r="E107" s="999"/>
      <c r="F107" s="999"/>
      <c r="G107" s="999"/>
      <c r="H107" s="999"/>
      <c r="I107" s="999"/>
      <c r="J107" s="999"/>
      <c r="K107" s="999"/>
      <c r="L107" s="999"/>
      <c r="M107" s="999"/>
      <c r="N107" s="999"/>
      <c r="O107" s="999"/>
      <c r="P107" s="999"/>
      <c r="Q107" s="999"/>
      <c r="R107" s="1000"/>
    </row>
    <row r="108" spans="1:18" s="201" customFormat="1" ht="15">
      <c r="A108" s="196"/>
      <c r="B108" s="723" t="s">
        <v>866</v>
      </c>
      <c r="C108" s="999" t="s">
        <v>923</v>
      </c>
      <c r="D108" s="999"/>
      <c r="E108" s="999"/>
      <c r="F108" s="999"/>
      <c r="G108" s="999"/>
      <c r="H108" s="999"/>
      <c r="I108" s="999"/>
      <c r="J108" s="999"/>
      <c r="K108" s="999"/>
      <c r="L108" s="999"/>
      <c r="M108" s="999"/>
      <c r="N108" s="999"/>
      <c r="O108" s="999"/>
      <c r="P108" s="999"/>
      <c r="Q108" s="999"/>
      <c r="R108" s="1000"/>
    </row>
    <row r="109" spans="1:18" s="201" customFormat="1" ht="15">
      <c r="A109" s="196"/>
      <c r="B109" s="723" t="s">
        <v>867</v>
      </c>
      <c r="C109" s="999" t="s">
        <v>922</v>
      </c>
      <c r="D109" s="999"/>
      <c r="E109" s="999"/>
      <c r="F109" s="999"/>
      <c r="G109" s="999"/>
      <c r="H109" s="999"/>
      <c r="I109" s="999"/>
      <c r="J109" s="999"/>
      <c r="K109" s="999"/>
      <c r="L109" s="999"/>
      <c r="M109" s="999"/>
      <c r="N109" s="999"/>
      <c r="O109" s="999"/>
      <c r="P109" s="999"/>
      <c r="Q109" s="999"/>
      <c r="R109" s="1000"/>
    </row>
    <row r="110" spans="1:18" s="201" customFormat="1" ht="15">
      <c r="A110" s="196"/>
      <c r="B110" s="726" t="s">
        <v>868</v>
      </c>
      <c r="C110" s="999" t="s">
        <v>924</v>
      </c>
      <c r="D110" s="999"/>
      <c r="E110" s="999"/>
      <c r="F110" s="999"/>
      <c r="G110" s="999"/>
      <c r="H110" s="999"/>
      <c r="I110" s="999"/>
      <c r="J110" s="999"/>
      <c r="K110" s="999"/>
      <c r="L110" s="999"/>
      <c r="M110" s="999"/>
      <c r="N110" s="999"/>
      <c r="O110" s="999"/>
      <c r="P110" s="999"/>
      <c r="Q110" s="999"/>
      <c r="R110" s="1000"/>
    </row>
    <row r="111" spans="1:18" s="201" customFormat="1" ht="15">
      <c r="A111" s="196"/>
      <c r="B111" s="723" t="s">
        <v>869</v>
      </c>
      <c r="C111" s="999" t="s">
        <v>925</v>
      </c>
      <c r="D111" s="999"/>
      <c r="E111" s="999"/>
      <c r="F111" s="999"/>
      <c r="G111" s="999"/>
      <c r="H111" s="999"/>
      <c r="I111" s="999"/>
      <c r="J111" s="999"/>
      <c r="K111" s="999"/>
      <c r="L111" s="999"/>
      <c r="M111" s="999"/>
      <c r="N111" s="999"/>
      <c r="O111" s="999"/>
      <c r="P111" s="999"/>
      <c r="Q111" s="999"/>
      <c r="R111" s="1000"/>
    </row>
    <row r="112" spans="1:18" s="201" customFormat="1" ht="15">
      <c r="A112" s="196"/>
      <c r="B112" s="723" t="s">
        <v>870</v>
      </c>
      <c r="C112" s="999" t="s">
        <v>926</v>
      </c>
      <c r="D112" s="999"/>
      <c r="E112" s="999"/>
      <c r="F112" s="999"/>
      <c r="G112" s="999"/>
      <c r="H112" s="999"/>
      <c r="I112" s="999"/>
      <c r="J112" s="999"/>
      <c r="K112" s="999"/>
      <c r="L112" s="999"/>
      <c r="M112" s="999"/>
      <c r="N112" s="999"/>
      <c r="O112" s="999"/>
      <c r="P112" s="999"/>
      <c r="Q112" s="999"/>
      <c r="R112" s="1000"/>
    </row>
    <row r="113" spans="1:18" s="201" customFormat="1" ht="15">
      <c r="A113" s="196"/>
      <c r="B113" s="723" t="s">
        <v>871</v>
      </c>
      <c r="C113" s="999" t="s">
        <v>927</v>
      </c>
      <c r="D113" s="999"/>
      <c r="E113" s="999"/>
      <c r="F113" s="999"/>
      <c r="G113" s="999"/>
      <c r="H113" s="999"/>
      <c r="I113" s="999"/>
      <c r="J113" s="999"/>
      <c r="K113" s="999"/>
      <c r="L113" s="999"/>
      <c r="M113" s="999"/>
      <c r="N113" s="999"/>
      <c r="O113" s="999"/>
      <c r="P113" s="999"/>
      <c r="Q113" s="999"/>
      <c r="R113" s="1000"/>
    </row>
    <row r="114" spans="1:18" s="201" customFormat="1" ht="15">
      <c r="A114" s="196"/>
      <c r="B114" s="726" t="s">
        <v>872</v>
      </c>
      <c r="C114" s="999" t="s">
        <v>928</v>
      </c>
      <c r="D114" s="999"/>
      <c r="E114" s="999"/>
      <c r="F114" s="999"/>
      <c r="G114" s="999"/>
      <c r="H114" s="999"/>
      <c r="I114" s="999"/>
      <c r="J114" s="999"/>
      <c r="K114" s="999"/>
      <c r="L114" s="999"/>
      <c r="M114" s="999"/>
      <c r="N114" s="999"/>
      <c r="O114" s="999"/>
      <c r="P114" s="999"/>
      <c r="Q114" s="999"/>
      <c r="R114" s="1000"/>
    </row>
    <row r="115" spans="1:18" s="201" customFormat="1" ht="15">
      <c r="A115" s="196"/>
      <c r="B115" s="190" t="s">
        <v>880</v>
      </c>
      <c r="C115" s="322"/>
      <c r="D115" s="322"/>
      <c r="E115" s="322"/>
      <c r="F115" s="322"/>
      <c r="G115" s="375"/>
      <c r="H115" s="322"/>
      <c r="I115" s="322"/>
      <c r="J115" s="322"/>
      <c r="K115" s="322"/>
      <c r="L115" s="375"/>
      <c r="M115" s="322"/>
      <c r="N115" s="322"/>
      <c r="O115" s="322"/>
      <c r="P115" s="322"/>
      <c r="Q115" s="322"/>
      <c r="R115" s="327"/>
    </row>
    <row r="116" spans="1:18" s="201" customFormat="1" ht="15">
      <c r="A116" s="196"/>
      <c r="B116" s="723" t="s">
        <v>881</v>
      </c>
      <c r="C116" s="999" t="s">
        <v>899</v>
      </c>
      <c r="D116" s="999"/>
      <c r="E116" s="999"/>
      <c r="F116" s="999"/>
      <c r="G116" s="999"/>
      <c r="H116" s="999"/>
      <c r="I116" s="999"/>
      <c r="J116" s="999"/>
      <c r="K116" s="999"/>
      <c r="L116" s="999"/>
      <c r="M116" s="999"/>
      <c r="N116" s="999"/>
      <c r="O116" s="999"/>
      <c r="P116" s="999"/>
      <c r="Q116" s="999"/>
      <c r="R116" s="1000"/>
    </row>
    <row r="117" spans="1:18" s="201" customFormat="1" ht="15">
      <c r="A117" s="196"/>
      <c r="B117" s="723" t="s">
        <v>882</v>
      </c>
      <c r="C117" s="999" t="s">
        <v>898</v>
      </c>
      <c r="D117" s="999"/>
      <c r="E117" s="999"/>
      <c r="F117" s="999"/>
      <c r="G117" s="999"/>
      <c r="H117" s="999"/>
      <c r="I117" s="999"/>
      <c r="J117" s="999"/>
      <c r="K117" s="999"/>
      <c r="L117" s="999"/>
      <c r="M117" s="999"/>
      <c r="N117" s="999"/>
      <c r="O117" s="999"/>
      <c r="P117" s="999"/>
      <c r="Q117" s="999"/>
      <c r="R117" s="1000"/>
    </row>
    <row r="118" spans="1:18" s="201" customFormat="1" ht="15">
      <c r="A118" s="196"/>
      <c r="B118" s="190" t="s">
        <v>86</v>
      </c>
      <c r="C118" s="322"/>
      <c r="D118" s="322"/>
      <c r="E118" s="322"/>
      <c r="F118" s="322"/>
      <c r="G118" s="375"/>
      <c r="H118" s="322"/>
      <c r="I118" s="322"/>
      <c r="J118" s="322"/>
      <c r="K118" s="322"/>
      <c r="L118" s="375"/>
      <c r="M118" s="322"/>
      <c r="N118" s="322"/>
      <c r="O118" s="322"/>
      <c r="P118" s="322"/>
      <c r="Q118" s="322"/>
      <c r="R118" s="327"/>
    </row>
    <row r="119" spans="1:18" s="201" customFormat="1" ht="15">
      <c r="A119" s="196"/>
      <c r="B119" s="723" t="s">
        <v>883</v>
      </c>
      <c r="C119" s="999" t="s">
        <v>914</v>
      </c>
      <c r="D119" s="999"/>
      <c r="E119" s="999"/>
      <c r="F119" s="999"/>
      <c r="G119" s="999"/>
      <c r="H119" s="999"/>
      <c r="I119" s="999"/>
      <c r="J119" s="999"/>
      <c r="K119" s="999"/>
      <c r="L119" s="999"/>
      <c r="M119" s="999"/>
      <c r="N119" s="999"/>
      <c r="O119" s="999"/>
      <c r="P119" s="999"/>
      <c r="Q119" s="999"/>
      <c r="R119" s="1000"/>
    </row>
    <row r="120" spans="1:18" s="201" customFormat="1" ht="15">
      <c r="A120" s="196"/>
      <c r="B120" s="723" t="s">
        <v>884</v>
      </c>
      <c r="C120" s="999" t="s">
        <v>913</v>
      </c>
      <c r="D120" s="999"/>
      <c r="E120" s="999"/>
      <c r="F120" s="999"/>
      <c r="G120" s="999"/>
      <c r="H120" s="999"/>
      <c r="I120" s="999"/>
      <c r="J120" s="999"/>
      <c r="K120" s="999"/>
      <c r="L120" s="999"/>
      <c r="M120" s="999"/>
      <c r="N120" s="999"/>
      <c r="O120" s="999"/>
      <c r="P120" s="999"/>
      <c r="Q120" s="999"/>
      <c r="R120" s="1000"/>
    </row>
    <row r="121" spans="1:18" s="201" customFormat="1" ht="15">
      <c r="A121" s="196"/>
      <c r="B121" s="723" t="s">
        <v>885</v>
      </c>
      <c r="C121" s="999" t="s">
        <v>912</v>
      </c>
      <c r="D121" s="999"/>
      <c r="E121" s="999"/>
      <c r="F121" s="999"/>
      <c r="G121" s="999"/>
      <c r="H121" s="999"/>
      <c r="I121" s="999"/>
      <c r="J121" s="999"/>
      <c r="K121" s="999"/>
      <c r="L121" s="999"/>
      <c r="M121" s="999"/>
      <c r="N121" s="999"/>
      <c r="O121" s="999"/>
      <c r="P121" s="999"/>
      <c r="Q121" s="999"/>
      <c r="R121" s="1000"/>
    </row>
    <row r="122" spans="1:18" s="201" customFormat="1" ht="15">
      <c r="A122" s="196"/>
      <c r="B122" s="726" t="s">
        <v>886</v>
      </c>
      <c r="C122" s="999" t="s">
        <v>915</v>
      </c>
      <c r="D122" s="999"/>
      <c r="E122" s="999"/>
      <c r="F122" s="999"/>
      <c r="G122" s="999"/>
      <c r="H122" s="999"/>
      <c r="I122" s="999"/>
      <c r="J122" s="999"/>
      <c r="K122" s="999"/>
      <c r="L122" s="999"/>
      <c r="M122" s="999"/>
      <c r="N122" s="999"/>
      <c r="O122" s="999"/>
      <c r="P122" s="999"/>
      <c r="Q122" s="999"/>
      <c r="R122" s="1000"/>
    </row>
    <row r="123" spans="1:18" s="201" customFormat="1" ht="15">
      <c r="A123" s="196"/>
      <c r="B123" s="723" t="s">
        <v>887</v>
      </c>
      <c r="C123" s="999" t="s">
        <v>916</v>
      </c>
      <c r="D123" s="999"/>
      <c r="E123" s="999"/>
      <c r="F123" s="999"/>
      <c r="G123" s="999"/>
      <c r="H123" s="999"/>
      <c r="I123" s="999"/>
      <c r="J123" s="999"/>
      <c r="K123" s="999"/>
      <c r="L123" s="999"/>
      <c r="M123" s="999"/>
      <c r="N123" s="999"/>
      <c r="O123" s="999"/>
      <c r="P123" s="999"/>
      <c r="Q123" s="999"/>
      <c r="R123" s="1000"/>
    </row>
    <row r="124" spans="1:18" s="201" customFormat="1" ht="15">
      <c r="A124" s="196"/>
      <c r="B124" s="723" t="s">
        <v>888</v>
      </c>
      <c r="C124" s="999" t="s">
        <v>917</v>
      </c>
      <c r="D124" s="999"/>
      <c r="E124" s="999"/>
      <c r="F124" s="999"/>
      <c r="G124" s="999"/>
      <c r="H124" s="999"/>
      <c r="I124" s="999"/>
      <c r="J124" s="999"/>
      <c r="K124" s="999"/>
      <c r="L124" s="999"/>
      <c r="M124" s="999"/>
      <c r="N124" s="999"/>
      <c r="O124" s="999"/>
      <c r="P124" s="999"/>
      <c r="Q124" s="999"/>
      <c r="R124" s="1000"/>
    </row>
    <row r="125" spans="1:18" s="201" customFormat="1" ht="15">
      <c r="A125" s="196"/>
      <c r="B125" s="723" t="s">
        <v>889</v>
      </c>
      <c r="C125" s="999" t="s">
        <v>918</v>
      </c>
      <c r="D125" s="999"/>
      <c r="E125" s="999"/>
      <c r="F125" s="999"/>
      <c r="G125" s="999"/>
      <c r="H125" s="999"/>
      <c r="I125" s="999"/>
      <c r="J125" s="999"/>
      <c r="K125" s="999"/>
      <c r="L125" s="999"/>
      <c r="M125" s="999"/>
      <c r="N125" s="999"/>
      <c r="O125" s="999"/>
      <c r="P125" s="999"/>
      <c r="Q125" s="999"/>
      <c r="R125" s="1000"/>
    </row>
    <row r="126" spans="1:18" s="201" customFormat="1" ht="15">
      <c r="A126" s="196"/>
      <c r="B126" s="1073" t="s">
        <v>890</v>
      </c>
      <c r="C126" s="999" t="s">
        <v>919</v>
      </c>
      <c r="D126" s="999"/>
      <c r="E126" s="999"/>
      <c r="F126" s="999"/>
      <c r="G126" s="999"/>
      <c r="H126" s="999"/>
      <c r="I126" s="999"/>
      <c r="J126" s="999"/>
      <c r="K126" s="999"/>
      <c r="L126" s="999"/>
      <c r="M126" s="999"/>
      <c r="N126" s="999"/>
      <c r="O126" s="999"/>
      <c r="P126" s="999"/>
      <c r="Q126" s="999"/>
      <c r="R126" s="1000"/>
    </row>
    <row r="127" spans="1:18" s="201" customFormat="1" ht="15.75" thickBot="1">
      <c r="A127" s="196"/>
      <c r="B127" s="1074" t="s">
        <v>891</v>
      </c>
      <c r="C127" s="1001" t="s">
        <v>920</v>
      </c>
      <c r="D127" s="709"/>
      <c r="E127" s="709"/>
      <c r="F127" s="709"/>
      <c r="G127" s="710"/>
      <c r="H127" s="709"/>
      <c r="I127" s="1001"/>
      <c r="J127" s="1001"/>
      <c r="K127" s="1001"/>
      <c r="L127" s="1001"/>
      <c r="M127" s="1001"/>
      <c r="N127" s="1001"/>
      <c r="O127" s="1001"/>
      <c r="P127" s="1001"/>
      <c r="Q127" s="1001"/>
      <c r="R127" s="711"/>
    </row>
  </sheetData>
  <mergeCells count="1">
    <mergeCell ref="A1:A2"/>
  </mergeCells>
  <hyperlinks>
    <hyperlink ref="A1:A2" location="Index!A1" display="Back to Index"/>
  </hyperlinks>
  <printOptions/>
  <pageMargins left="0.7" right="0.7" top="0.75" bottom="0.75" header="0.3" footer="0.3"/>
  <pageSetup horizontalDpi="300" verticalDpi="3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metadata xmlns="http://www.objective.com/ecm/document/metadata/27F7A8C78DF04EBC86FB9400C077E1D8" version="1.0.0">
  <systemFields>
    <field name="Objective-Id">
      <value order="0">A1820161</value>
    </field>
    <field name="Objective-Title">
      <value order="0">20210430-REES-TimeSeriesData-2020</value>
    </field>
    <field name="Objective-Description">
      <value order="0"/>
    </field>
    <field name="Objective-CreationStamp">
      <value order="0">2021-05-05T00:40:20Z</value>
    </field>
    <field name="Objective-IsApproved">
      <value order="0">false</value>
    </field>
    <field name="Objective-IsPublished">
      <value order="0">true</value>
    </field>
    <field name="Objective-DatePublished">
      <value order="0">2021-06-16T05:28:42Z</value>
    </field>
    <field name="Objective-ModificationStamp">
      <value order="0">2021-06-16T05:28:42Z</value>
    </field>
    <field name="Objective-Owner">
      <value order="0">Lim, Peter</value>
    </field>
    <field name="Objective-Path">
      <value order="0">Objective Global Folder:Classified Object:ESCOSA (Essential Services Commission of SA):RETAILER ENERGY EFFICIENCY SCHEME (REES):MARKET MONITORING:REES - Market Monitoring - Annual Reports:2020 Annual Report</value>
    </field>
    <field name="Objective-Parent">
      <value order="0">2020 Annual Report</value>
    </field>
    <field name="Objective-State">
      <value order="0">Published</value>
    </field>
    <field name="Objective-VersionId">
      <value order="0">vA2497289</value>
    </field>
    <field name="Objective-Version">
      <value order="0">6.0</value>
    </field>
    <field name="Objective-VersionNumber">
      <value order="0">6</value>
    </field>
    <field name="Objective-VersionComment">
      <value order="0"/>
    </field>
    <field name="Objective-FileNumber">
      <value order="0">ESCOSA10/0048</value>
    </field>
    <field name="Objective-Classification">
      <value order="0"/>
    </field>
    <field name="Objective-Caveats">
      <value order="0"/>
    </field>
  </systemFields>
  <catalogues>
    <catalogue name="Electronic Document - ESCOSA Type Catalogue" type="type" ori="id:cA162">
      <field name="Objective-Jurisdiction">
        <value order="0">Essential Services Commission of SA (ESCOSA)</value>
      </field>
      <field name="Objective-Branch/Section">
        <value order="0">Essential Services Commission of SA (ESCOSA)</value>
      </field>
      <field name="Objective-Document Type">
        <value order="0">Publication</value>
      </field>
      <field name="Objective-Classification ICS">
        <value order="0">Official</value>
      </field>
      <field name="Objective-Caveat (ICS)">
        <value order="0"/>
      </field>
      <field name="Objective-Exclusive for (ICS)">
        <value order="0"/>
      </field>
      <field name="Objective-Information Management Marker (ICS)">
        <value order="0"/>
      </field>
      <field name="Objective-Connect Creator">
        <value order="0"/>
      </field>
      <field name="Objective-Confidentiality">
        <value order="0"/>
      </field>
      <field name="Objective-Confidentiality Clause">
        <value order="0"/>
      </field>
      <field name="Objective-Integrity">
        <value order="0"/>
      </field>
      <field name="Objective-Availability">
        <value order="0"/>
      </field>
      <field name="Objective-Caveat (CIA)">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27F7A8C78DF04EBC86FB9400C077E1D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Treasury and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Kara O'Sullivan</dc:creator>
  <cp:keywords/>
  <dc:description/>
  <cp:lastModifiedBy>Debbie Talbot</cp:lastModifiedBy>
  <cp:lastPrinted>2015-05-14T04:26:30Z</cp:lastPrinted>
  <dcterms:created xsi:type="dcterms:W3CDTF">2012-04-16T07:07:02Z</dcterms:created>
  <dcterms:modified xsi:type="dcterms:W3CDTF">2021-06-25T00:40:20Z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A1820161</vt:lpwstr>
  </property>
  <property fmtid="{D5CDD505-2E9C-101B-9397-08002B2CF9AE}" pid="4" name="Objective-Title">
    <vt:lpwstr>20210430-REES-TimeSeriesData-2020</vt:lpwstr>
  </property>
  <property fmtid="{D5CDD505-2E9C-101B-9397-08002B2CF9AE}" pid="5" name="Objective-Description">
    <vt:lpwstr/>
  </property>
  <property fmtid="{D5CDD505-2E9C-101B-9397-08002B2CF9AE}" pid="6" name="Objective-CreationStamp">
    <vt:filetime>2021-05-05T00:40:26Z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2021-06-16T05:28:42Z</vt:filetime>
  </property>
  <property fmtid="{D5CDD505-2E9C-101B-9397-08002B2CF9AE}" pid="10" name="Objective-ModificationStamp">
    <vt:filetime>2021-06-16T05:28:42Z</vt:filetime>
  </property>
  <property fmtid="{D5CDD505-2E9C-101B-9397-08002B2CF9AE}" pid="11" name="Objective-Owner">
    <vt:lpwstr>Lim, Peter</vt:lpwstr>
  </property>
  <property fmtid="{D5CDD505-2E9C-101B-9397-08002B2CF9AE}" pid="12" name="Objective-Path">
    <vt:lpwstr>ESCOSA (Essential Services Commission of SA):RETAILER ENERGY EFFICIENCY SCHEME (REES):MARKET MONITORING:REES - Market Monitoring - Annual Reports:2020 Annual Report:</vt:lpwstr>
  </property>
  <property fmtid="{D5CDD505-2E9C-101B-9397-08002B2CF9AE}" pid="13" name="Objective-Parent">
    <vt:lpwstr>2020 Annual Report</vt:lpwstr>
  </property>
  <property fmtid="{D5CDD505-2E9C-101B-9397-08002B2CF9AE}" pid="14" name="Objective-State">
    <vt:lpwstr>Published</vt:lpwstr>
  </property>
  <property fmtid="{D5CDD505-2E9C-101B-9397-08002B2CF9AE}" pid="15" name="Objective-VersionId">
    <vt:lpwstr>vA2497289</vt:lpwstr>
  </property>
  <property fmtid="{D5CDD505-2E9C-101B-9397-08002B2CF9AE}" pid="16" name="Objective-Version">
    <vt:lpwstr>6.0</vt:lpwstr>
  </property>
  <property fmtid="{D5CDD505-2E9C-101B-9397-08002B2CF9AE}" pid="17" name="Objective-VersionNumber">
    <vt:r8>6</vt:r8>
  </property>
  <property fmtid="{D5CDD505-2E9C-101B-9397-08002B2CF9AE}" pid="18" name="Objective-VersionComment">
    <vt:lpwstr/>
  </property>
  <property fmtid="{D5CDD505-2E9C-101B-9397-08002B2CF9AE}" pid="19" name="Objective-FileNumber">
    <vt:lpwstr>ESCOSA10/0048</vt:lpwstr>
  </property>
  <property fmtid="{D5CDD505-2E9C-101B-9397-08002B2CF9AE}" pid="20" name="Objective-Classification">
    <vt:lpwstr>[Inherited - none]</vt:lpwstr>
  </property>
  <property fmtid="{D5CDD505-2E9C-101B-9397-08002B2CF9AE}" pid="21" name="Objective-Caveats">
    <vt:lpwstr/>
  </property>
  <property fmtid="{D5CDD505-2E9C-101B-9397-08002B2CF9AE}" pid="22" name="Objective-Jurisdiction">
    <vt:lpwstr>Essential Services Commission of SA (ESCOSA)</vt:lpwstr>
  </property>
  <property fmtid="{D5CDD505-2E9C-101B-9397-08002B2CF9AE}" pid="23" name="Objective-Branch/Section">
    <vt:lpwstr>Essential Services Commission of SA (ESCOSA)</vt:lpwstr>
  </property>
  <property fmtid="{D5CDD505-2E9C-101B-9397-08002B2CF9AE}" pid="24" name="Objective-Document Type">
    <vt:lpwstr>Publication</vt:lpwstr>
  </property>
  <property fmtid="{D5CDD505-2E9C-101B-9397-08002B2CF9AE}" pid="25" name="Objective-Confidentiality">
    <vt:lpwstr/>
  </property>
  <property fmtid="{D5CDD505-2E9C-101B-9397-08002B2CF9AE}" pid="26" name="Objective-Confidentiality Clause">
    <vt:lpwstr/>
  </property>
  <property fmtid="{D5CDD505-2E9C-101B-9397-08002B2CF9AE}" pid="27" name="Objective-Integrity">
    <vt:lpwstr/>
  </property>
  <property fmtid="{D5CDD505-2E9C-101B-9397-08002B2CF9AE}" pid="28" name="Objective-Availability">
    <vt:lpwstr/>
  </property>
  <property fmtid="{D5CDD505-2E9C-101B-9397-08002B2CF9AE}" pid="29" name="Objective-Caveat (CIA)">
    <vt:lpwstr/>
  </property>
  <property fmtid="{D5CDD505-2E9C-101B-9397-08002B2CF9AE}" pid="30" name="Objective-Comment">
    <vt:lpwstr/>
  </property>
  <property fmtid="{D5CDD505-2E9C-101B-9397-08002B2CF9AE}" pid="31" name="Objective-Jurisdiction [system]">
    <vt:lpwstr>Essential Services Commission of SA (ESCOSA)</vt:lpwstr>
  </property>
  <property fmtid="{D5CDD505-2E9C-101B-9397-08002B2CF9AE}" pid="32" name="Objective-Branch/Section [system]">
    <vt:lpwstr>Essential Services Commission of SA (ESCOSA)</vt:lpwstr>
  </property>
  <property fmtid="{D5CDD505-2E9C-101B-9397-08002B2CF9AE}" pid="33" name="Objective-Document Type [system]">
    <vt:lpwstr>Publication</vt:lpwstr>
  </property>
  <property fmtid="{D5CDD505-2E9C-101B-9397-08002B2CF9AE}" pid="34" name="Objective-Confidentiality [system]">
    <vt:lpwstr/>
  </property>
  <property fmtid="{D5CDD505-2E9C-101B-9397-08002B2CF9AE}" pid="35" name="Objective-Confidentiality Clause [system]">
    <vt:lpwstr/>
  </property>
  <property fmtid="{D5CDD505-2E9C-101B-9397-08002B2CF9AE}" pid="36" name="Objective-Integrity [system]">
    <vt:lpwstr/>
  </property>
  <property fmtid="{D5CDD505-2E9C-101B-9397-08002B2CF9AE}" pid="37" name="Objective-Availability [system]">
    <vt:lpwstr/>
  </property>
  <property fmtid="{D5CDD505-2E9C-101B-9397-08002B2CF9AE}" pid="38" name="Objective-Caveat (CIA) [system]">
    <vt:lpwstr/>
  </property>
  <property fmtid="{D5CDD505-2E9C-101B-9397-08002B2CF9AE}" pid="39" name="Objective-Connect Creator">
    <vt:lpwstr/>
  </property>
  <property fmtid="{D5CDD505-2E9C-101B-9397-08002B2CF9AE}" pid="40" name="Objective-Connect Creator [system]">
    <vt:lpwstr/>
  </property>
  <property fmtid="{D5CDD505-2E9C-101B-9397-08002B2CF9AE}" pid="41" name="Objective-Classification ICS">
    <vt:lpwstr>Official</vt:lpwstr>
  </property>
  <property fmtid="{D5CDD505-2E9C-101B-9397-08002B2CF9AE}" pid="42" name="Objective-Caveat (ICS)">
    <vt:lpwstr/>
  </property>
  <property fmtid="{D5CDD505-2E9C-101B-9397-08002B2CF9AE}" pid="43" name="Objective-Exclusive for (ICS)">
    <vt:lpwstr/>
  </property>
  <property fmtid="{D5CDD505-2E9C-101B-9397-08002B2CF9AE}" pid="44" name="Objective-Information Management Marker (ICS)">
    <vt:lpwstr/>
  </property>
  <property fmtid="{D5CDD505-2E9C-101B-9397-08002B2CF9AE}" pid="45" name="Objective-Classification ICS [system]">
    <vt:lpwstr>Official</vt:lpwstr>
  </property>
  <property fmtid="{D5CDD505-2E9C-101B-9397-08002B2CF9AE}" pid="46" name="Objective-Caveat (ICS) [system]">
    <vt:lpwstr/>
  </property>
  <property fmtid="{D5CDD505-2E9C-101B-9397-08002B2CF9AE}" pid="47" name="Objective-Exclusive for (ICS) [system]">
    <vt:lpwstr/>
  </property>
  <property fmtid="{D5CDD505-2E9C-101B-9397-08002B2CF9AE}" pid="48" name="Objective-Information Management Marker (ICS) [system]">
    <vt:lpwstr/>
  </property>
</Properties>
</file>